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03 - ENSM - Alimentation Electrique/1_Dossier de travail/4-PRO/01_Pièces Ecrites/"/>
    </mc:Choice>
  </mc:AlternateContent>
  <xr:revisionPtr revIDLastSave="85" documentId="8_{93BF6AA9-9CDD-410D-90B7-E9C6EB9948DE}" xr6:coauthVersionLast="47" xr6:coauthVersionMax="47" xr10:uidLastSave="{C50AA46F-E41A-4692-B355-5D7136938E77}"/>
  <bookViews>
    <workbookView xWindow="-57720" yWindow="-1785" windowWidth="29040" windowHeight="17520" xr2:uid="{889724A8-71F7-4C31-A915-819F76913F51}"/>
  </bookViews>
  <sheets>
    <sheet name="Lot Elec - CFO - CFA" sheetId="1" r:id="rId1"/>
  </sheets>
  <externalReferences>
    <externalReference r:id="rId2"/>
  </externalReferences>
  <definedNames>
    <definedName name="_xlnm._FilterDatabase" localSheetId="0" hidden="1">'Lot Elec - CFO - CFA'!$A$8:$L$194</definedName>
    <definedName name="_xlnm.Print_Area" localSheetId="0">'Lot Elec - CFO - CFA'!$A$1:$I$149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50" i="1"/>
  <c r="I49" i="1"/>
  <c r="I42" i="1"/>
  <c r="I41" i="1"/>
  <c r="I45" i="1"/>
  <c r="I43" i="1"/>
  <c r="I40" i="1"/>
  <c r="I39" i="1"/>
  <c r="I38" i="1"/>
  <c r="I37" i="1"/>
  <c r="I36" i="1"/>
  <c r="I35" i="1"/>
  <c r="I34" i="1"/>
  <c r="I44" i="1"/>
  <c r="I141" i="1"/>
  <c r="I129" i="1"/>
  <c r="I128" i="1"/>
  <c r="I127" i="1"/>
  <c r="I126" i="1"/>
  <c r="I125" i="1"/>
  <c r="I124" i="1"/>
  <c r="I123" i="1"/>
  <c r="I122" i="1"/>
  <c r="I121" i="1"/>
  <c r="I119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93" i="1"/>
  <c r="I91" i="1"/>
  <c r="I89" i="1"/>
  <c r="I79" i="1"/>
  <c r="I77" i="1"/>
  <c r="I75" i="1"/>
  <c r="I73" i="1"/>
  <c r="I71" i="1"/>
  <c r="I70" i="1"/>
  <c r="I69" i="1"/>
  <c r="I66" i="1"/>
  <c r="I64" i="1"/>
  <c r="I62" i="1"/>
  <c r="I60" i="1"/>
  <c r="I58" i="1"/>
  <c r="I56" i="1"/>
  <c r="I54" i="1"/>
  <c r="I53" i="1"/>
  <c r="I32" i="1"/>
  <c r="I31" i="1"/>
  <c r="I30" i="1"/>
  <c r="I29" i="1"/>
  <c r="I25" i="1"/>
  <c r="I19" i="1"/>
  <c r="I23" i="1"/>
  <c r="I17" i="1"/>
  <c r="I83" i="1"/>
  <c r="I7" i="1"/>
  <c r="I131" i="1" l="1"/>
  <c r="I85" i="1"/>
  <c r="I81" i="1"/>
  <c r="I134" i="1" l="1"/>
  <c r="I146" i="1" s="1"/>
  <c r="I147" i="1" s="1"/>
  <c r="I148" i="1" s="1"/>
  <c r="I135" i="1" l="1"/>
  <c r="I136" i="1" s="1"/>
</calcChain>
</file>

<file path=xl/sharedStrings.xml><?xml version="1.0" encoding="utf-8"?>
<sst xmlns="http://schemas.openxmlformats.org/spreadsheetml/2006/main" count="249" uniqueCount="164">
  <si>
    <t xml:space="preserve"> 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</si>
  <si>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</si>
  <si>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</si>
  <si>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</si>
  <si>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</si>
  <si>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</si>
  <si>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</si>
  <si>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</si>
  <si>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</si>
  <si>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</si>
  <si>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</si>
  <si>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</si>
  <si>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2.1</t>
  </si>
  <si>
    <t>2.2</t>
  </si>
  <si>
    <t>2.3</t>
  </si>
  <si>
    <t>2.3.1</t>
  </si>
  <si>
    <t>2.3.2</t>
  </si>
  <si>
    <t>TVA 20%</t>
  </si>
  <si>
    <t>Montant total TTC</t>
  </si>
  <si>
    <t>REHABILITATION DE LA CENTRALE VAPEUR
ECOLE NATIONALE SUPERIEURE MARITIME</t>
  </si>
  <si>
    <t>DPGF 
LOT ELECTRICITE - CFO - CFA</t>
  </si>
  <si>
    <t>PHASE PRO</t>
  </si>
  <si>
    <t>ELECTRICITE COURANTS FORTS</t>
  </si>
  <si>
    <t>INSTALLATIONS DE CHANTIER</t>
  </si>
  <si>
    <t>Ens</t>
  </si>
  <si>
    <t>DEMANTELLEMENT DES INSTALLATIONS EXISTANTES</t>
  </si>
  <si>
    <t>Caractéristiques de l'AGTB</t>
  </si>
  <si>
    <t>Cps</t>
  </si>
  <si>
    <t>2.4</t>
  </si>
  <si>
    <t>ARMOIRE BATTERIE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</si>
  <si>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</si>
  <si>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</si>
  <si>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</si>
  <si>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</si>
  <si>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</si>
  <si>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</si>
  <si>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</si>
  <si>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</si>
  <si>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</si>
  <si>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</si>
  <si>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</si>
  <si>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Caractéristiques du TGM</t>
  </si>
  <si>
    <t>Comptage principal (si dans le périmètre)</t>
  </si>
  <si>
    <t>Sous-comptage &amp; instrumentation</t>
  </si>
  <si>
    <t>Communications &amp; intégration</t>
  </si>
  <si>
    <t>Câblage &amp; raccordements</t>
  </si>
  <si>
    <t>Caractéristiques principales</t>
  </si>
  <si>
    <t>Contrôle - Commande</t>
  </si>
  <si>
    <t>Automatisme documents à établir</t>
  </si>
  <si>
    <t>2.6</t>
  </si>
  <si>
    <t>PUPITRE DE COMMANDE ET SUPERVISION</t>
  </si>
  <si>
    <t>2.7</t>
  </si>
  <si>
    <t>FOURNITURE ET POSE DU TABLEAU DIESEL</t>
  </si>
  <si>
    <t>2.8</t>
  </si>
  <si>
    <t>TABLEAU SALLES TP</t>
  </si>
  <si>
    <t>2.9</t>
  </si>
  <si>
    <t>ARMOIRE DE DISTRIBUTION SALLE TP (NOUVELLE)</t>
  </si>
  <si>
    <t>2.10</t>
  </si>
  <si>
    <t>TABLEAU DE CONTRÔLE DE CHAUFFE - A MODIFIER</t>
  </si>
  <si>
    <t>TABLEAU PREPARATION COMBUSTIBLE - A MODIFIER</t>
  </si>
  <si>
    <t>2.12</t>
  </si>
  <si>
    <t>2.11</t>
  </si>
  <si>
    <t>EQUIPEMENTS COMPLEMENTAIRES</t>
  </si>
  <si>
    <t>2.12.1</t>
  </si>
  <si>
    <t>2.12.2</t>
  </si>
  <si>
    <t>2.12.3</t>
  </si>
  <si>
    <t>Systèmes de protection</t>
  </si>
  <si>
    <t>Arrêt d'urgence</t>
  </si>
  <si>
    <t>Instrumentations</t>
  </si>
  <si>
    <t>2.13</t>
  </si>
  <si>
    <t>2.14</t>
  </si>
  <si>
    <t>2.15</t>
  </si>
  <si>
    <t>TRAVAUX ANNEXES</t>
  </si>
  <si>
    <t>CHEMINEMENT ET CABLAGE</t>
  </si>
  <si>
    <t>ESSAIS ET MISE EN SERVICE</t>
  </si>
  <si>
    <t>FOURNITURES ELECTRIQUES SPECIFIQUES</t>
  </si>
  <si>
    <t>Sous-total 2</t>
  </si>
  <si>
    <t>Sous-total 3</t>
  </si>
  <si>
    <t>PIECES A FOURNIR</t>
  </si>
  <si>
    <t>Sous-total 4</t>
  </si>
  <si>
    <t>4.2</t>
  </si>
  <si>
    <t>4.3</t>
  </si>
  <si>
    <t>4.5</t>
  </si>
  <si>
    <t>4.4</t>
  </si>
  <si>
    <t>BANC DE CHARGE 150 KW</t>
  </si>
  <si>
    <t>DETECTION D'ISOLEMENT MOBILE - VERSION PORTATIVE</t>
  </si>
  <si>
    <t>CONVERTISSEUR STATIQUE 110VCC - 35KW</t>
  </si>
  <si>
    <t>4.5.1</t>
  </si>
  <si>
    <t>4.5.2</t>
  </si>
  <si>
    <t>Objet et périmètre</t>
  </si>
  <si>
    <t>Références et cadre</t>
  </si>
  <si>
    <t>Caractéristiques</t>
  </si>
  <si>
    <t>Ergonomie et design (ISA-101 / ISO9241)</t>
  </si>
  <si>
    <t>Etats de fonctionnement</t>
  </si>
  <si>
    <t>Hisorisation et Rapports</t>
  </si>
  <si>
    <t>Mesures analogiques</t>
  </si>
  <si>
    <t>Alarmes et seuils</t>
  </si>
  <si>
    <t>Sécurité, habilitations et traçabilité</t>
  </si>
  <si>
    <t>Données, historisation et sauvegarde</t>
  </si>
  <si>
    <t>Intégration et points d'acquisition (minima)</t>
  </si>
  <si>
    <t>Essais, réception et performance</t>
  </si>
  <si>
    <t>Documents à fournir (DOE/DIUO)</t>
  </si>
  <si>
    <t>Formation et assistance</t>
  </si>
  <si>
    <t>Garanties</t>
  </si>
  <si>
    <t>Supervision en temps réel</t>
  </si>
  <si>
    <t>Commande locale</t>
  </si>
  <si>
    <t>Historique et alarmes</t>
  </si>
  <si>
    <t>Sécurité et accès</t>
  </si>
  <si>
    <t>Communication</t>
  </si>
  <si>
    <t>Fonctions avancées (optionnelles)</t>
  </si>
  <si>
    <t>SUPERVISION SCADA COMPLETE AVEC HISTORIQUE ET ARCHIVAGE</t>
  </si>
  <si>
    <t>Objectif</t>
  </si>
  <si>
    <t>Fonctions principales</t>
  </si>
  <si>
    <t>Commande</t>
  </si>
  <si>
    <t>Supervision</t>
  </si>
  <si>
    <t>Alarmes et évenements</t>
  </si>
  <si>
    <t>Historique et tendances</t>
  </si>
  <si>
    <t>Architecture technique</t>
  </si>
  <si>
    <t>Intégration et évolutivité</t>
  </si>
  <si>
    <t>Documentation et formation</t>
  </si>
  <si>
    <t>NOUVEAU TABLEAU GENERAL MACHINE (TGM)</t>
  </si>
  <si>
    <t>INTERFACE HOMME-MACHINE (IHM TACTILE 10'')</t>
  </si>
  <si>
    <t>EQUIPEMENTS</t>
  </si>
  <si>
    <t>4.1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</si>
  <si>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</si>
  <si>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</si>
  <si>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</si>
  <si>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</si>
  <si>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</si>
  <si>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</si>
  <si>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</si>
  <si>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</si>
  <si>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</si>
  <si>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</si>
  <si>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</si>
  <si>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</si>
  <si>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</si>
  <si>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4.4.14</t>
  </si>
  <si>
    <t>4.4.15</t>
  </si>
  <si>
    <t>4.4.16</t>
  </si>
  <si>
    <t>4.4.17</t>
  </si>
  <si>
    <t>4.4.18</t>
  </si>
  <si>
    <t>4.4.19</t>
  </si>
  <si>
    <t>4.4.20</t>
  </si>
  <si>
    <t>4.4.21</t>
  </si>
  <si>
    <t>4.5.2.1</t>
  </si>
  <si>
    <t>4.5.2.2</t>
  </si>
  <si>
    <t>4.5.2.3</t>
  </si>
  <si>
    <t>4.5.2.4</t>
  </si>
  <si>
    <t>4.5.2.5</t>
  </si>
  <si>
    <t>4.5.2.6</t>
  </si>
  <si>
    <t>4.5.2.7</t>
  </si>
  <si>
    <t>4.5.2.8</t>
  </si>
  <si>
    <t>4.5.2.9</t>
  </si>
  <si>
    <t>PSE 01</t>
  </si>
  <si>
    <t>Tiroirs pour départ des 3 turbines</t>
  </si>
  <si>
    <t>Montant total HT hors PSE 01</t>
  </si>
  <si>
    <t>Montant total HT avec PSE 01</t>
  </si>
  <si>
    <t>AGTB</t>
  </si>
  <si>
    <t>Disjoncteurs - à completer ci-dessous</t>
  </si>
  <si>
    <t>u</t>
  </si>
  <si>
    <t>Départs (à complé</t>
  </si>
  <si>
    <t>Liste des départs - à completer ci-dessous</t>
  </si>
  <si>
    <t>DPGF à détailler par sous-ensemble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</si>
</sst>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4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5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6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7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169" fontId="13" fillId="0" borderId="0" xfId="0" applyNumberFormat="1" applyFont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 indent="1"/>
    </xf>
    <xf numFmtId="0" fontId="14" fillId="0" borderId="0" xfId="0" quotePrefix="1" applyFont="1" applyAlignment="1">
      <alignment horizontal="right" vertical="center" wrapText="1" indent="1"/>
    </xf>
    <xf numFmtId="169" fontId="14" fillId="0" borderId="5" xfId="0" applyNumberFormat="1" applyFont="1" applyBorder="1" applyAlignment="1">
      <alignment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1" xfId="0" applyFont="1" applyBorder="1" applyAlignment="1">
      <alignment horizontal="center" vertical="center"/>
    </xf>
    <xf numFmtId="168" fontId="13" fillId="0" borderId="31" xfId="2" applyNumberFormat="1" applyFont="1" applyFill="1" applyBorder="1" applyAlignment="1" applyProtection="1">
      <alignment horizontal="right" vertical="center"/>
    </xf>
    <xf numFmtId="49" fontId="14" fillId="0" borderId="32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3" fillId="0" borderId="33" xfId="0" applyFont="1" applyBorder="1" applyAlignment="1">
      <alignment horizontal="left" vertical="center" wrapText="1"/>
    </xf>
    <xf numFmtId="166" fontId="12" fillId="2" borderId="34" xfId="2" applyFont="1" applyFill="1" applyBorder="1" applyAlignment="1" applyProtection="1">
      <alignment horizontal="left" vertical="center"/>
    </xf>
    <xf numFmtId="166" fontId="12" fillId="2" borderId="33" xfId="2" applyFont="1" applyFill="1" applyBorder="1" applyAlignment="1" applyProtection="1">
      <alignment horizontal="left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5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6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7" xfId="0" applyNumberFormat="1" applyFont="1" applyBorder="1" applyAlignment="1">
      <alignment horizontal="center" vertical="center"/>
    </xf>
    <xf numFmtId="0" fontId="14" fillId="0" borderId="38" xfId="0" applyFont="1" applyBorder="1" applyAlignment="1">
      <alignment vertical="center"/>
    </xf>
    <xf numFmtId="0" fontId="13" fillId="0" borderId="38" xfId="0" applyFont="1" applyBorder="1" applyAlignment="1">
      <alignment horizontal="left" vertical="center" wrapText="1"/>
    </xf>
    <xf numFmtId="164" fontId="12" fillId="2" borderId="39" xfId="3" applyFont="1" applyFill="1" applyBorder="1" applyAlignment="1" applyProtection="1">
      <alignment horizontal="left" vertical="center"/>
    </xf>
    <xf numFmtId="164" fontId="12" fillId="2" borderId="38" xfId="3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vertical="center"/>
    </xf>
    <xf numFmtId="171" fontId="12" fillId="2" borderId="40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13" fillId="0" borderId="0" xfId="0" applyFont="1" applyAlignment="1">
      <alignment horizontal="left" vertical="center" indent="2"/>
    </xf>
    <xf numFmtId="0" fontId="14" fillId="0" borderId="10" xfId="0" applyFont="1" applyBorder="1" applyAlignment="1">
      <alignment vertical="center"/>
    </xf>
    <xf numFmtId="0" fontId="17" fillId="0" borderId="10" xfId="0" quotePrefix="1" applyFont="1" applyBorder="1" applyAlignment="1">
      <alignment vertical="center" wrapText="1"/>
    </xf>
    <xf numFmtId="168" fontId="13" fillId="0" borderId="23" xfId="2" applyNumberFormat="1" applyFont="1" applyFill="1" applyBorder="1" applyAlignment="1" applyProtection="1">
      <alignment horizontal="right" vertical="center"/>
    </xf>
    <xf numFmtId="169" fontId="13" fillId="0" borderId="25" xfId="0" applyNumberFormat="1" applyFont="1" applyBorder="1" applyAlignment="1">
      <alignment vertical="center"/>
    </xf>
    <xf numFmtId="0" fontId="17" fillId="0" borderId="13" xfId="0" quotePrefix="1" applyFont="1" applyBorder="1" applyAlignment="1">
      <alignment vertical="center" wrapText="1"/>
    </xf>
    <xf numFmtId="168" fontId="13" fillId="0" borderId="14" xfId="2" applyNumberFormat="1" applyFont="1" applyFill="1" applyBorder="1" applyAlignment="1" applyProtection="1">
      <alignment horizontal="right" vertical="center"/>
    </xf>
    <xf numFmtId="169" fontId="13" fillId="0" borderId="16" xfId="0" applyNumberFormat="1" applyFont="1" applyBorder="1" applyAlignment="1">
      <alignment vertical="center"/>
    </xf>
    <xf numFmtId="0" fontId="13" fillId="0" borderId="41" xfId="0" applyFont="1" applyBorder="1" applyAlignment="1">
      <alignment horizontal="center" vertical="center"/>
    </xf>
    <xf numFmtId="0" fontId="14" fillId="0" borderId="42" xfId="0" applyFont="1" applyBorder="1"/>
    <xf numFmtId="0" fontId="21" fillId="0" borderId="42" xfId="0" applyFont="1" applyBorder="1"/>
    <xf numFmtId="0" fontId="22" fillId="0" borderId="42" xfId="0" applyFont="1" applyBorder="1"/>
    <xf numFmtId="0" fontId="5" fillId="0" borderId="43" xfId="0" applyFont="1" applyBorder="1" applyAlignment="1">
      <alignment horizontal="center"/>
    </xf>
    <xf numFmtId="164" fontId="22" fillId="0" borderId="43" xfId="3" applyFont="1" applyFill="1" applyBorder="1" applyAlignment="1" applyProtection="1"/>
    <xf numFmtId="0" fontId="13" fillId="0" borderId="44" xfId="0" applyFont="1" applyBorder="1"/>
    <xf numFmtId="0" fontId="5" fillId="0" borderId="45" xfId="0" applyFont="1" applyBorder="1" applyAlignment="1">
      <alignment horizontal="center"/>
    </xf>
    <xf numFmtId="164" fontId="22" fillId="0" borderId="45" xfId="3" applyFont="1" applyFill="1" applyBorder="1" applyAlignment="1" applyProtection="1"/>
    <xf numFmtId="0" fontId="13" fillId="0" borderId="46" xfId="0" applyFont="1" applyBorder="1"/>
    <xf numFmtId="0" fontId="6" fillId="0" borderId="47" xfId="0" applyFont="1" applyBorder="1"/>
    <xf numFmtId="0" fontId="6" fillId="0" borderId="48" xfId="0" applyFont="1" applyBorder="1"/>
    <xf numFmtId="0" fontId="6" fillId="0" borderId="49" xfId="0" applyFont="1" applyBorder="1"/>
    <xf numFmtId="0" fontId="5" fillId="0" borderId="43" xfId="0" applyFont="1" applyBorder="1"/>
    <xf numFmtId="0" fontId="5" fillId="0" borderId="45" xfId="0" applyFont="1" applyBorder="1"/>
    <xf numFmtId="0" fontId="5" fillId="0" borderId="31" xfId="0" applyFont="1" applyBorder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vertical="center"/>
    </xf>
    <xf numFmtId="0" fontId="17" fillId="0" borderId="0" xfId="0" quotePrefix="1" applyFont="1" applyBorder="1" applyAlignment="1">
      <alignment vertical="center" wrapText="1"/>
    </xf>
    <xf numFmtId="49" fontId="13" fillId="0" borderId="21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0" borderId="50" xfId="0" applyFont="1" applyBorder="1" applyAlignment="1">
      <alignment horizontal="center" vertical="center"/>
    </xf>
    <xf numFmtId="4" fontId="13" fillId="0" borderId="24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" fontId="13" fillId="0" borderId="15" xfId="0" applyNumberFormat="1" applyFont="1" applyBorder="1" applyAlignment="1">
      <alignment horizontal="center" vertical="center"/>
    </xf>
  </cellXfs>
  <cellStyles count="8">
    <cellStyle name="Euro" xfId="3" xr:uid="{AF5998B4-8A03-49C5-9D88-AD28D2070D4C}"/>
    <cellStyle name="Milliers" xfId="1" builtinId="3"/>
    <cellStyle name="Milliers_Feuil1" xfId="6" xr:uid="{795F4182-9DA3-4B4A-8270-4E00805D94CA}"/>
    <cellStyle name="Monétaire" xfId="2" builtinId="4"/>
    <cellStyle name="Monétaire 2" xfId="7" xr:uid="{F5E9B5DA-F4AD-4AC8-BE55-E4456D368CDE}"/>
    <cellStyle name="Monétaire_Feuil1" xfId="5" xr:uid="{84DB71FB-3094-4657-B6FB-3EEE167D4BA3}"/>
    <cellStyle name="Normal" xfId="0" builtinId="0"/>
    <cellStyle name="Normal_Feuil1" xfId="4" xr:uid="{F9A1B823-A211-4B0B-A754-096BBEF7DB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93180</xdr:colOff>
      <xdr:row>2</xdr:row>
      <xdr:rowOff>59220</xdr:rowOff>
    </xdr:from>
    <xdr:to>
      <xdr:col>8</xdr:col>
      <xdr:colOff>778812</xdr:colOff>
      <xdr:row>3</xdr:row>
      <xdr:rowOff>56448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37C237-692C-4C89-9D79-CA149E24AF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3540" y="141135"/>
          <a:ext cx="1605747" cy="229638"/>
        </a:xfrm>
        <a:prstGeom prst="rect">
          <a:avLst/>
        </a:prstGeom>
      </xdr:spPr>
    </xdr:pic>
    <xdr:clientData/>
  </xdr:twoCellAnchor>
  <xdr:twoCellAnchor editAs="oneCell">
    <xdr:from>
      <xdr:col>0</xdr:col>
      <xdr:colOff>148756</xdr:colOff>
      <xdr:row>3</xdr:row>
      <xdr:rowOff>219076</xdr:rowOff>
    </xdr:from>
    <xdr:to>
      <xdr:col>2</xdr:col>
      <xdr:colOff>739795</xdr:colOff>
      <xdr:row>5</xdr:row>
      <xdr:rowOff>130618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4EEA23B-FA52-436C-8C80-5D5298F05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56" y="531496"/>
          <a:ext cx="1276839" cy="3420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nergisholding.sharepoint.com/sites/Affairesencours-Marseille/Shared%20Documents/Provence/P25-015%20-%20ENSM%20-%20Passerelle/1_Dossier%20de%20travail/03_PRO/2_CLOS-COUV_AM%20Int/1_Pi&#232;ces%20Ecrites/P25-015_ENSM_PRO_ESTIM_ind2.xlsx" TargetMode="External"/><Relationship Id="rId1" Type="http://schemas.openxmlformats.org/officeDocument/2006/relationships/externalLinkPath" Target="https://energisholding-my.sharepoint.com/personal/etienne_champon_energis-engineering_com/Documents/Bureau/P25-015_ENSM_PRO_ESTIM_ind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e TCE"/>
      <sheetName val="Données d'entrée"/>
      <sheetName val="Récap des lots"/>
      <sheetName val="Lot 01"/>
      <sheetName val="Lot 02"/>
      <sheetName val="Lot 03"/>
      <sheetName val="Lot 04"/>
      <sheetName val="Lot 05"/>
      <sheetName val="Lot 06"/>
      <sheetName val="Lot 07"/>
      <sheetName val="Lot 08"/>
    </sheetNames>
    <sheetDataSet>
      <sheetData sheetId="0"/>
      <sheetData sheetId="1"/>
      <sheetData sheetId="2">
        <row r="6">
          <cell r="F6">
            <v>45898</v>
          </cell>
        </row>
        <row r="7">
          <cell r="F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39905-94EB-4846-881B-E5A5B694B14D}">
  <sheetPr>
    <pageSetUpPr fitToPage="1"/>
  </sheetPr>
  <dimension ref="A1:Q232"/>
  <sheetViews>
    <sheetView tabSelected="1" view="pageBreakPreview" zoomScaleNormal="100" zoomScaleSheetLayoutView="100" workbookViewId="0">
      <pane xSplit="10" ySplit="8" topLeftCell="K123" activePane="bottomRight" state="frozen"/>
      <selection activeCell="I57" sqref="I57"/>
      <selection pane="topRight" activeCell="I57" sqref="I57"/>
      <selection pane="bottomLeft" activeCell="I57" sqref="I57"/>
      <selection pane="bottomRight" activeCell="A67" sqref="A67:I68"/>
    </sheetView>
  </sheetViews>
  <sheetFormatPr baseColWidth="10" defaultColWidth="11.44140625" defaultRowHeight="15.6" x14ac:dyDescent="0.3"/>
  <cols>
    <col min="1" max="1" width="7.6640625" style="108" customWidth="1"/>
    <col min="2" max="2" width="2.33203125" style="109" customWidth="1"/>
    <col min="3" max="3" width="44.33203125" style="110" customWidth="1"/>
    <col min="4" max="4" width="17.6640625" style="111" customWidth="1"/>
    <col min="5" max="5" width="5.6640625" style="11" customWidth="1"/>
    <col min="6" max="6" width="8.44140625" style="12" customWidth="1"/>
    <col min="7" max="7" width="11.33203125" style="12" customWidth="1"/>
    <col min="8" max="8" width="13.44140625" style="117" customWidth="1"/>
    <col min="9" max="9" width="13.33203125" style="113" customWidth="1"/>
    <col min="10" max="10" width="13.6640625" style="113" customWidth="1"/>
    <col min="11" max="11" width="13.6640625" style="113" bestFit="1" customWidth="1"/>
    <col min="12" max="12" width="11.5546875" style="116" customWidth="1"/>
    <col min="13" max="13" width="11.5546875" style="115" customWidth="1"/>
    <col min="14" max="15" width="11.5546875" style="116" customWidth="1"/>
    <col min="16" max="16384" width="11.44140625" style="113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42" t="s">
        <v>0</v>
      </c>
      <c r="B2" s="143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44"/>
      <c r="B3" s="145"/>
      <c r="C3" s="148" t="s">
        <v>19</v>
      </c>
      <c r="D3" s="148"/>
      <c r="E3" s="148"/>
      <c r="F3" s="148"/>
      <c r="G3" s="148"/>
      <c r="I3" s="15"/>
      <c r="L3" s="12"/>
      <c r="M3" s="13"/>
      <c r="N3" s="12"/>
      <c r="O3" s="12"/>
    </row>
    <row r="4" spans="1:17" s="11" customFormat="1" ht="18" customHeight="1" x14ac:dyDescent="0.3">
      <c r="A4" s="144"/>
      <c r="B4" s="145"/>
      <c r="C4" s="148"/>
      <c r="D4" s="148"/>
      <c r="E4" s="148"/>
      <c r="F4" s="148"/>
      <c r="G4" s="148"/>
      <c r="I4" s="15"/>
      <c r="L4" s="12"/>
      <c r="M4" s="13"/>
      <c r="N4" s="12"/>
      <c r="O4" s="12"/>
    </row>
    <row r="5" spans="1:17" s="11" customFormat="1" ht="15.6" customHeight="1" x14ac:dyDescent="0.3">
      <c r="A5" s="144"/>
      <c r="B5" s="145"/>
      <c r="C5" s="149" t="s">
        <v>20</v>
      </c>
      <c r="D5" s="149"/>
      <c r="E5" s="149"/>
      <c r="F5" s="149"/>
      <c r="G5" s="150"/>
      <c r="H5" s="151" t="s">
        <v>21</v>
      </c>
      <c r="I5" s="152"/>
      <c r="L5" s="12"/>
      <c r="M5" s="13"/>
      <c r="N5" s="12"/>
      <c r="O5" s="12"/>
    </row>
    <row r="6" spans="1:17" s="11" customFormat="1" ht="15.6" customHeight="1" x14ac:dyDescent="0.3">
      <c r="A6" s="144"/>
      <c r="B6" s="145"/>
      <c r="C6" s="149"/>
      <c r="D6" s="149"/>
      <c r="E6" s="149"/>
      <c r="F6" s="149"/>
      <c r="G6" s="150"/>
      <c r="H6" s="16" t="s">
        <v>1</v>
      </c>
      <c r="I6" s="17">
        <v>45912</v>
      </c>
      <c r="L6" s="12"/>
      <c r="M6" s="13"/>
      <c r="N6" s="12"/>
      <c r="O6" s="12"/>
    </row>
    <row r="7" spans="1:17" s="11" customFormat="1" ht="15.6" customHeight="1" x14ac:dyDescent="0.3">
      <c r="A7" s="144"/>
      <c r="B7" s="145"/>
      <c r="C7" s="149"/>
      <c r="D7" s="149"/>
      <c r="E7" s="149"/>
      <c r="F7" s="149"/>
      <c r="G7" s="150"/>
      <c r="H7" s="16" t="s">
        <v>2</v>
      </c>
      <c r="I7" s="18">
        <f>'[1]Récap des lots'!F7</f>
        <v>0</v>
      </c>
      <c r="L7" s="12"/>
      <c r="M7" s="13"/>
      <c r="N7" s="12"/>
      <c r="O7" s="12"/>
    </row>
    <row r="8" spans="1:17" s="11" customFormat="1" ht="2.7" customHeight="1" x14ac:dyDescent="0.3">
      <c r="A8" s="146"/>
      <c r="B8" s="147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3</v>
      </c>
      <c r="B11" s="36" t="s">
        <v>4</v>
      </c>
      <c r="C11" s="37"/>
      <c r="D11" s="36"/>
      <c r="E11" s="38" t="s">
        <v>5</v>
      </c>
      <c r="F11" s="39" t="s">
        <v>6</v>
      </c>
      <c r="G11" s="39" t="s">
        <v>6</v>
      </c>
      <c r="H11" s="40" t="s">
        <v>7</v>
      </c>
      <c r="I11" s="41" t="s">
        <v>8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9</v>
      </c>
      <c r="G12" s="46" t="s">
        <v>10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 t="s">
        <v>163</v>
      </c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/>
      <c r="B14" s="61"/>
      <c r="C14" s="62"/>
      <c r="D14" s="63"/>
      <c r="E14" s="64"/>
      <c r="F14" s="65"/>
      <c r="G14" s="65"/>
      <c r="H14" s="66"/>
      <c r="I14" s="67"/>
      <c r="L14" s="50"/>
    </row>
    <row r="15" spans="1:17" s="51" customFormat="1" ht="16.2" customHeight="1" x14ac:dyDescent="0.25">
      <c r="A15" s="60" t="s">
        <v>11</v>
      </c>
      <c r="B15" s="61" t="s">
        <v>22</v>
      </c>
      <c r="C15" s="68"/>
      <c r="D15" s="63"/>
      <c r="E15" s="64"/>
      <c r="F15" s="65"/>
      <c r="G15" s="65"/>
      <c r="H15" s="66"/>
      <c r="I15" s="67"/>
      <c r="L15" s="50"/>
    </row>
    <row r="16" spans="1:17" s="51" customFormat="1" ht="16.2" customHeight="1" x14ac:dyDescent="0.25">
      <c r="A16" s="60"/>
      <c r="B16" s="61"/>
      <c r="C16" s="68"/>
      <c r="D16" s="63"/>
      <c r="E16" s="64"/>
      <c r="F16" s="65"/>
      <c r="G16" s="65"/>
      <c r="H16" s="66"/>
      <c r="I16" s="67"/>
      <c r="L16" s="50"/>
    </row>
    <row r="17" spans="1:12" s="51" customFormat="1" ht="16.2" customHeight="1" x14ac:dyDescent="0.25">
      <c r="A17" s="69" t="s">
        <v>12</v>
      </c>
      <c r="C17" s="51" t="s">
        <v>23</v>
      </c>
      <c r="D17" s="63"/>
      <c r="E17" s="70" t="s">
        <v>24</v>
      </c>
      <c r="F17" s="71">
        <v>1</v>
      </c>
      <c r="G17" s="71"/>
      <c r="H17" s="66"/>
      <c r="I17" s="67">
        <f>H17*F17</f>
        <v>0</v>
      </c>
      <c r="L17" s="50"/>
    </row>
    <row r="18" spans="1:12" s="51" customFormat="1" ht="16.2" customHeight="1" x14ac:dyDescent="0.25">
      <c r="A18" s="69"/>
      <c r="D18" s="63"/>
      <c r="E18" s="70"/>
      <c r="F18" s="71"/>
      <c r="G18" s="71"/>
      <c r="H18" s="66"/>
      <c r="I18" s="67"/>
      <c r="L18" s="50"/>
    </row>
    <row r="19" spans="1:12" s="51" customFormat="1" ht="16.2" customHeight="1" x14ac:dyDescent="0.25">
      <c r="A19" s="69" t="s">
        <v>13</v>
      </c>
      <c r="B19" s="61"/>
      <c r="C19" s="51" t="s">
        <v>25</v>
      </c>
      <c r="D19" s="63"/>
      <c r="E19" s="70" t="s">
        <v>24</v>
      </c>
      <c r="F19" s="71">
        <v>1</v>
      </c>
      <c r="G19" s="71"/>
      <c r="H19" s="66"/>
      <c r="I19" s="67">
        <f>H19*F19</f>
        <v>0</v>
      </c>
      <c r="L19" s="50"/>
    </row>
    <row r="20" spans="1:12" s="51" customFormat="1" ht="16.2" customHeight="1" x14ac:dyDescent="0.25">
      <c r="A20" s="69"/>
      <c r="B20" s="61"/>
      <c r="D20" s="63"/>
      <c r="E20" s="70"/>
      <c r="F20" s="71"/>
      <c r="G20" s="71"/>
      <c r="H20" s="66"/>
      <c r="I20" s="67"/>
      <c r="L20" s="50"/>
    </row>
    <row r="21" spans="1:12" s="51" customFormat="1" ht="16.2" customHeight="1" x14ac:dyDescent="0.25">
      <c r="A21" s="69" t="s">
        <v>14</v>
      </c>
      <c r="B21" s="61"/>
      <c r="C21" s="51" t="s">
        <v>158</v>
      </c>
      <c r="D21" s="63"/>
      <c r="E21" s="70"/>
      <c r="F21" s="71"/>
      <c r="G21" s="71"/>
      <c r="H21" s="66"/>
      <c r="I21" s="67"/>
      <c r="L21" s="50"/>
    </row>
    <row r="22" spans="1:12" s="51" customFormat="1" ht="16.2" customHeight="1" x14ac:dyDescent="0.25">
      <c r="A22" s="73" t="s">
        <v>15</v>
      </c>
      <c r="B22" s="61"/>
      <c r="C22" s="79" t="s">
        <v>26</v>
      </c>
      <c r="D22" s="63"/>
      <c r="E22" s="70" t="s">
        <v>24</v>
      </c>
      <c r="F22" s="71"/>
      <c r="G22" s="71"/>
      <c r="H22" s="66" t="s">
        <v>27</v>
      </c>
      <c r="I22" s="67"/>
      <c r="L22" s="50"/>
    </row>
    <row r="23" spans="1:12" s="51" customFormat="1" ht="16.2" customHeight="1" x14ac:dyDescent="0.25">
      <c r="A23" s="73" t="s">
        <v>16</v>
      </c>
      <c r="B23" s="61"/>
      <c r="C23" s="79" t="s">
        <v>161</v>
      </c>
      <c r="D23" s="63"/>
      <c r="E23" s="70" t="s">
        <v>5</v>
      </c>
      <c r="F23" s="71">
        <v>6</v>
      </c>
      <c r="G23" s="71"/>
      <c r="H23" s="66"/>
      <c r="I23" s="67">
        <f>H23*F23</f>
        <v>0</v>
      </c>
      <c r="L23" s="50"/>
    </row>
    <row r="24" spans="1:12" s="51" customFormat="1" ht="16.2" customHeight="1" x14ac:dyDescent="0.25">
      <c r="A24" s="73"/>
      <c r="B24" s="61"/>
      <c r="C24" s="79"/>
      <c r="D24" s="63"/>
      <c r="E24" s="70"/>
      <c r="F24" s="71"/>
      <c r="G24" s="71"/>
      <c r="H24" s="66"/>
      <c r="I24" s="67"/>
      <c r="L24" s="50"/>
    </row>
    <row r="25" spans="1:12" s="51" customFormat="1" ht="16.2" customHeight="1" x14ac:dyDescent="0.25">
      <c r="A25" s="69" t="s">
        <v>28</v>
      </c>
      <c r="B25" s="61"/>
      <c r="C25" s="51" t="s">
        <v>29</v>
      </c>
      <c r="D25" s="63"/>
      <c r="E25" s="70" t="s">
        <v>24</v>
      </c>
      <c r="F25" s="71">
        <v>1</v>
      </c>
      <c r="G25" s="71"/>
      <c r="H25" s="66"/>
      <c r="I25" s="67">
        <f>H25*F25</f>
        <v>0</v>
      </c>
      <c r="L25" s="50"/>
    </row>
    <row r="26" spans="1:12" s="51" customFormat="1" ht="16.2" customHeight="1" x14ac:dyDescent="0.25">
      <c r="A26" s="69"/>
      <c r="B26" s="61"/>
      <c r="D26" s="63"/>
      <c r="E26" s="70"/>
      <c r="F26" s="71"/>
      <c r="G26" s="71"/>
      <c r="H26" s="66"/>
      <c r="I26" s="67"/>
      <c r="L26" s="50"/>
    </row>
    <row r="27" spans="1:12" s="51" customFormat="1" ht="16.2" customHeight="1" x14ac:dyDescent="0.25">
      <c r="A27" s="69" t="s">
        <v>30</v>
      </c>
      <c r="B27" s="61"/>
      <c r="C27" s="51" t="s">
        <v>120</v>
      </c>
      <c r="D27" s="63"/>
      <c r="E27" s="70"/>
      <c r="F27" s="71"/>
      <c r="G27" s="71"/>
      <c r="H27" s="66"/>
      <c r="I27" s="67"/>
      <c r="L27" s="50"/>
    </row>
    <row r="28" spans="1:12" s="51" customFormat="1" ht="16.2" customHeight="1" x14ac:dyDescent="0.25">
      <c r="A28" s="73" t="s">
        <v>31</v>
      </c>
      <c r="B28" s="61"/>
      <c r="C28" s="79" t="s">
        <v>41</v>
      </c>
      <c r="D28" s="63"/>
      <c r="E28" s="70" t="s">
        <v>24</v>
      </c>
      <c r="F28" s="71"/>
      <c r="G28" s="71"/>
      <c r="H28" s="66" t="s">
        <v>27</v>
      </c>
      <c r="I28" s="67"/>
      <c r="L28" s="50"/>
    </row>
    <row r="29" spans="1:12" s="51" customFormat="1" ht="16.2" customHeight="1" x14ac:dyDescent="0.25">
      <c r="A29" s="73" t="s">
        <v>32</v>
      </c>
      <c r="B29" s="61"/>
      <c r="C29" s="79" t="s">
        <v>42</v>
      </c>
      <c r="D29" s="63"/>
      <c r="E29" s="70" t="s">
        <v>24</v>
      </c>
      <c r="F29" s="71">
        <v>1</v>
      </c>
      <c r="G29" s="71"/>
      <c r="H29" s="66"/>
      <c r="I29" s="67">
        <f t="shared" ref="I29:I54" si="0">H29*F29</f>
        <v>0</v>
      </c>
      <c r="L29" s="50"/>
    </row>
    <row r="30" spans="1:12" s="51" customFormat="1" ht="16.2" customHeight="1" x14ac:dyDescent="0.25">
      <c r="A30" s="73" t="s">
        <v>33</v>
      </c>
      <c r="B30" s="61"/>
      <c r="C30" s="79" t="s">
        <v>43</v>
      </c>
      <c r="D30" s="63"/>
      <c r="E30" s="70" t="s">
        <v>24</v>
      </c>
      <c r="F30" s="71">
        <v>1</v>
      </c>
      <c r="G30" s="71"/>
      <c r="H30" s="66"/>
      <c r="I30" s="67">
        <f t="shared" si="0"/>
        <v>0</v>
      </c>
      <c r="L30" s="50"/>
    </row>
    <row r="31" spans="1:12" s="51" customFormat="1" ht="16.2" customHeight="1" x14ac:dyDescent="0.25">
      <c r="A31" s="73" t="s">
        <v>34</v>
      </c>
      <c r="B31" s="61"/>
      <c r="C31" s="79" t="s">
        <v>44</v>
      </c>
      <c r="D31" s="63"/>
      <c r="E31" s="70" t="s">
        <v>24</v>
      </c>
      <c r="F31" s="71">
        <v>1</v>
      </c>
      <c r="G31" s="71"/>
      <c r="H31" s="66"/>
      <c r="I31" s="67">
        <f t="shared" si="0"/>
        <v>0</v>
      </c>
      <c r="L31" s="50"/>
    </row>
    <row r="32" spans="1:12" s="51" customFormat="1" ht="16.2" customHeight="1" x14ac:dyDescent="0.25">
      <c r="A32" s="73" t="s">
        <v>35</v>
      </c>
      <c r="B32" s="61"/>
      <c r="C32" s="79" t="s">
        <v>45</v>
      </c>
      <c r="D32" s="63"/>
      <c r="E32" s="70" t="s">
        <v>24</v>
      </c>
      <c r="F32" s="71">
        <v>1</v>
      </c>
      <c r="G32" s="71"/>
      <c r="H32" s="66"/>
      <c r="I32" s="67">
        <f t="shared" si="0"/>
        <v>0</v>
      </c>
      <c r="L32" s="50"/>
    </row>
    <row r="33" spans="1:12" s="51" customFormat="1" ht="16.2" customHeight="1" x14ac:dyDescent="0.25">
      <c r="A33" s="73" t="s">
        <v>36</v>
      </c>
      <c r="B33" s="61"/>
      <c r="C33" s="79" t="s">
        <v>159</v>
      </c>
      <c r="D33" s="63"/>
      <c r="E33" s="70"/>
      <c r="F33" s="71"/>
      <c r="G33" s="71"/>
      <c r="H33" s="66"/>
      <c r="I33" s="67"/>
      <c r="L33" s="50"/>
    </row>
    <row r="34" spans="1:12" s="51" customFormat="1" ht="16.2" customHeight="1" x14ac:dyDescent="0.25">
      <c r="A34" s="73"/>
      <c r="B34" s="61"/>
      <c r="C34" s="79"/>
      <c r="D34" s="63"/>
      <c r="E34" s="70" t="s">
        <v>160</v>
      </c>
      <c r="F34" s="71">
        <v>1</v>
      </c>
      <c r="G34" s="71"/>
      <c r="H34" s="66"/>
      <c r="I34" s="67">
        <f t="shared" ref="I34:I43" si="1">H34*F34</f>
        <v>0</v>
      </c>
      <c r="L34" s="50"/>
    </row>
    <row r="35" spans="1:12" s="51" customFormat="1" ht="16.2" customHeight="1" x14ac:dyDescent="0.25">
      <c r="A35" s="73"/>
      <c r="B35" s="61"/>
      <c r="C35" s="79"/>
      <c r="D35" s="63"/>
      <c r="E35" s="70" t="s">
        <v>160</v>
      </c>
      <c r="F35" s="71">
        <v>1</v>
      </c>
      <c r="G35" s="71"/>
      <c r="H35" s="66"/>
      <c r="I35" s="67">
        <f t="shared" si="1"/>
        <v>0</v>
      </c>
      <c r="L35" s="50"/>
    </row>
    <row r="36" spans="1:12" s="51" customFormat="1" ht="16.2" customHeight="1" x14ac:dyDescent="0.25">
      <c r="A36" s="73"/>
      <c r="B36" s="61"/>
      <c r="C36" s="79"/>
      <c r="D36" s="63"/>
      <c r="E36" s="70" t="s">
        <v>160</v>
      </c>
      <c r="F36" s="71">
        <v>1</v>
      </c>
      <c r="G36" s="71"/>
      <c r="H36" s="66"/>
      <c r="I36" s="67">
        <f t="shared" si="1"/>
        <v>0</v>
      </c>
      <c r="L36" s="50"/>
    </row>
    <row r="37" spans="1:12" s="51" customFormat="1" ht="16.2" customHeight="1" x14ac:dyDescent="0.25">
      <c r="A37" s="73"/>
      <c r="B37" s="61"/>
      <c r="C37" s="79"/>
      <c r="D37" s="63"/>
      <c r="E37" s="70" t="s">
        <v>160</v>
      </c>
      <c r="F37" s="71">
        <v>1</v>
      </c>
      <c r="G37" s="71"/>
      <c r="H37" s="66"/>
      <c r="I37" s="67">
        <f t="shared" si="1"/>
        <v>0</v>
      </c>
      <c r="L37" s="50"/>
    </row>
    <row r="38" spans="1:12" s="51" customFormat="1" ht="16.2" customHeight="1" x14ac:dyDescent="0.25">
      <c r="A38" s="73"/>
      <c r="B38" s="61"/>
      <c r="C38" s="79"/>
      <c r="D38" s="63"/>
      <c r="E38" s="70" t="s">
        <v>160</v>
      </c>
      <c r="F38" s="71">
        <v>1</v>
      </c>
      <c r="G38" s="71"/>
      <c r="H38" s="66"/>
      <c r="I38" s="67">
        <f t="shared" si="1"/>
        <v>0</v>
      </c>
      <c r="L38" s="50"/>
    </row>
    <row r="39" spans="1:12" s="51" customFormat="1" ht="16.2" customHeight="1" x14ac:dyDescent="0.25">
      <c r="A39" s="73"/>
      <c r="B39" s="61"/>
      <c r="C39" s="79"/>
      <c r="D39" s="63"/>
      <c r="E39" s="70" t="s">
        <v>160</v>
      </c>
      <c r="F39" s="71">
        <v>1</v>
      </c>
      <c r="G39" s="71"/>
      <c r="H39" s="66"/>
      <c r="I39" s="67">
        <f t="shared" si="1"/>
        <v>0</v>
      </c>
      <c r="L39" s="50"/>
    </row>
    <row r="40" spans="1:12" s="51" customFormat="1" ht="16.2" customHeight="1" x14ac:dyDescent="0.25">
      <c r="A40" s="73"/>
      <c r="B40" s="61"/>
      <c r="C40" s="79"/>
      <c r="D40" s="63"/>
      <c r="E40" s="70" t="s">
        <v>160</v>
      </c>
      <c r="F40" s="71">
        <v>1</v>
      </c>
      <c r="G40" s="71"/>
      <c r="H40" s="66"/>
      <c r="I40" s="67">
        <f t="shared" si="1"/>
        <v>0</v>
      </c>
      <c r="L40" s="50"/>
    </row>
    <row r="41" spans="1:12" s="51" customFormat="1" ht="16.2" customHeight="1" x14ac:dyDescent="0.25">
      <c r="A41" s="73"/>
      <c r="B41" s="61"/>
      <c r="C41" s="79"/>
      <c r="D41" s="63"/>
      <c r="E41" s="70" t="s">
        <v>160</v>
      </c>
      <c r="F41" s="71">
        <v>1</v>
      </c>
      <c r="G41" s="71"/>
      <c r="H41" s="66"/>
      <c r="I41" s="67">
        <f t="shared" si="1"/>
        <v>0</v>
      </c>
      <c r="L41" s="50"/>
    </row>
    <row r="42" spans="1:12" s="51" customFormat="1" ht="16.2" customHeight="1" x14ac:dyDescent="0.25">
      <c r="A42" s="73"/>
      <c r="B42" s="61"/>
      <c r="C42" s="79"/>
      <c r="D42" s="63"/>
      <c r="E42" s="70" t="s">
        <v>160</v>
      </c>
      <c r="F42" s="71">
        <v>1</v>
      </c>
      <c r="G42" s="71"/>
      <c r="H42" s="66"/>
      <c r="I42" s="67">
        <f t="shared" si="1"/>
        <v>0</v>
      </c>
      <c r="L42" s="50"/>
    </row>
    <row r="43" spans="1:12" s="51" customFormat="1" ht="16.2" customHeight="1" x14ac:dyDescent="0.25">
      <c r="A43" s="73"/>
      <c r="B43" s="61"/>
      <c r="C43" s="79"/>
      <c r="D43" s="63"/>
      <c r="E43" s="70" t="s">
        <v>160</v>
      </c>
      <c r="F43" s="71">
        <v>1</v>
      </c>
      <c r="G43" s="71"/>
      <c r="H43" s="66"/>
      <c r="I43" s="67">
        <f t="shared" si="1"/>
        <v>0</v>
      </c>
      <c r="L43" s="50"/>
    </row>
    <row r="44" spans="1:12" s="51" customFormat="1" ht="16.2" customHeight="1" x14ac:dyDescent="0.25">
      <c r="A44" s="73"/>
      <c r="B44" s="61"/>
      <c r="C44" s="79"/>
      <c r="D44" s="63"/>
      <c r="E44" s="70" t="s">
        <v>160</v>
      </c>
      <c r="F44" s="71">
        <v>1</v>
      </c>
      <c r="G44" s="71"/>
      <c r="H44" s="66"/>
      <c r="I44" s="67">
        <f t="shared" ref="I44" si="2">H44*F44</f>
        <v>0</v>
      </c>
      <c r="L44" s="50"/>
    </row>
    <row r="45" spans="1:12" s="51" customFormat="1" ht="16.2" customHeight="1" x14ac:dyDescent="0.25">
      <c r="A45" s="73"/>
      <c r="B45" s="61"/>
      <c r="C45" s="79"/>
      <c r="D45" s="63"/>
      <c r="E45" s="70" t="s">
        <v>160</v>
      </c>
      <c r="F45" s="71">
        <v>1</v>
      </c>
      <c r="G45" s="71"/>
      <c r="H45" s="66"/>
      <c r="I45" s="67">
        <f t="shared" ref="I45" si="3">H45*F45</f>
        <v>0</v>
      </c>
      <c r="L45" s="50"/>
    </row>
    <row r="46" spans="1:12" s="51" customFormat="1" ht="16.2" customHeight="1" x14ac:dyDescent="0.25">
      <c r="A46" s="73"/>
      <c r="B46" s="61"/>
      <c r="C46" s="79"/>
      <c r="D46" s="63"/>
      <c r="E46" s="70"/>
      <c r="F46" s="71"/>
      <c r="G46" s="71"/>
      <c r="H46" s="66"/>
      <c r="I46" s="67"/>
      <c r="L46" s="50"/>
    </row>
    <row r="47" spans="1:12" s="51" customFormat="1" ht="16.2" customHeight="1" x14ac:dyDescent="0.25">
      <c r="A47" s="73" t="s">
        <v>37</v>
      </c>
      <c r="B47" s="61"/>
      <c r="C47" s="79" t="s">
        <v>46</v>
      </c>
      <c r="D47" s="63"/>
      <c r="E47" s="70" t="s">
        <v>24</v>
      </c>
      <c r="F47" s="71"/>
      <c r="G47" s="71"/>
      <c r="H47" s="66" t="s">
        <v>27</v>
      </c>
      <c r="I47" s="67"/>
      <c r="L47" s="50"/>
    </row>
    <row r="48" spans="1:12" s="51" customFormat="1" ht="16.2" customHeight="1" x14ac:dyDescent="0.25">
      <c r="A48" s="73" t="s">
        <v>38</v>
      </c>
      <c r="B48" s="61"/>
      <c r="C48" s="79" t="s">
        <v>162</v>
      </c>
      <c r="D48" s="63"/>
      <c r="E48" s="70"/>
      <c r="F48" s="71"/>
      <c r="G48" s="71"/>
      <c r="H48" s="66"/>
      <c r="I48" s="67"/>
      <c r="L48" s="50"/>
    </row>
    <row r="49" spans="1:12" s="51" customFormat="1" ht="16.2" customHeight="1" x14ac:dyDescent="0.25">
      <c r="A49" s="73"/>
      <c r="B49" s="61"/>
      <c r="C49" s="79"/>
      <c r="D49" s="63"/>
      <c r="E49" s="70" t="s">
        <v>160</v>
      </c>
      <c r="F49" s="71">
        <v>1</v>
      </c>
      <c r="G49" s="71"/>
      <c r="H49" s="66"/>
      <c r="I49" s="67">
        <f t="shared" si="0"/>
        <v>0</v>
      </c>
      <c r="L49" s="50"/>
    </row>
    <row r="50" spans="1:12" s="51" customFormat="1" ht="16.2" customHeight="1" x14ac:dyDescent="0.25">
      <c r="A50" s="73"/>
      <c r="B50" s="61"/>
      <c r="C50" s="79"/>
      <c r="D50" s="63"/>
      <c r="E50" s="70" t="s">
        <v>160</v>
      </c>
      <c r="F50" s="71">
        <v>1</v>
      </c>
      <c r="G50" s="71"/>
      <c r="H50" s="66"/>
      <c r="I50" s="67">
        <f t="shared" si="0"/>
        <v>0</v>
      </c>
      <c r="L50" s="50"/>
    </row>
    <row r="51" spans="1:12" s="51" customFormat="1" ht="16.2" customHeight="1" x14ac:dyDescent="0.25">
      <c r="A51" s="73"/>
      <c r="B51" s="61"/>
      <c r="C51" s="79"/>
      <c r="D51" s="63"/>
      <c r="E51" s="70" t="s">
        <v>160</v>
      </c>
      <c r="F51" s="71">
        <v>1</v>
      </c>
      <c r="G51" s="71"/>
      <c r="H51" s="66"/>
      <c r="I51" s="67">
        <f t="shared" si="0"/>
        <v>0</v>
      </c>
      <c r="L51" s="50"/>
    </row>
    <row r="52" spans="1:12" s="51" customFormat="1" ht="16.2" customHeight="1" x14ac:dyDescent="0.25">
      <c r="A52" s="73"/>
      <c r="B52" s="61"/>
      <c r="C52" s="79"/>
      <c r="D52" s="63"/>
      <c r="E52" s="70"/>
      <c r="F52" s="71"/>
      <c r="G52" s="71"/>
      <c r="H52" s="66"/>
      <c r="I52" s="67"/>
      <c r="L52" s="50"/>
    </row>
    <row r="53" spans="1:12" s="51" customFormat="1" ht="16.2" customHeight="1" x14ac:dyDescent="0.25">
      <c r="A53" s="73" t="s">
        <v>39</v>
      </c>
      <c r="B53" s="61"/>
      <c r="C53" s="79" t="s">
        <v>47</v>
      </c>
      <c r="D53" s="63"/>
      <c r="E53" s="70" t="s">
        <v>24</v>
      </c>
      <c r="F53" s="71">
        <v>1</v>
      </c>
      <c r="G53" s="71"/>
      <c r="H53" s="66"/>
      <c r="I53" s="67">
        <f t="shared" si="0"/>
        <v>0</v>
      </c>
      <c r="L53" s="50"/>
    </row>
    <row r="54" spans="1:12" s="51" customFormat="1" ht="16.2" customHeight="1" x14ac:dyDescent="0.25">
      <c r="A54" s="73" t="s">
        <v>40</v>
      </c>
      <c r="B54" s="61"/>
      <c r="C54" s="79" t="s">
        <v>48</v>
      </c>
      <c r="D54" s="63"/>
      <c r="E54" s="70" t="s">
        <v>24</v>
      </c>
      <c r="F54" s="71">
        <v>1</v>
      </c>
      <c r="G54" s="71"/>
      <c r="H54" s="66"/>
      <c r="I54" s="67">
        <f t="shared" si="0"/>
        <v>0</v>
      </c>
      <c r="L54" s="50"/>
    </row>
    <row r="55" spans="1:12" s="51" customFormat="1" ht="16.2" customHeight="1" x14ac:dyDescent="0.25">
      <c r="A55" s="69"/>
      <c r="B55" s="61"/>
      <c r="D55" s="63"/>
      <c r="E55" s="70"/>
      <c r="F55" s="71"/>
      <c r="G55" s="71"/>
      <c r="H55" s="66"/>
      <c r="I55" s="67"/>
      <c r="L55" s="72"/>
    </row>
    <row r="56" spans="1:12" s="51" customFormat="1" ht="16.2" customHeight="1" x14ac:dyDescent="0.25">
      <c r="A56" s="69" t="s">
        <v>49</v>
      </c>
      <c r="B56" s="61"/>
      <c r="C56" s="51" t="s">
        <v>50</v>
      </c>
      <c r="D56" s="63"/>
      <c r="E56" s="70" t="s">
        <v>24</v>
      </c>
      <c r="F56" s="71">
        <v>1</v>
      </c>
      <c r="G56" s="71"/>
      <c r="H56" s="66"/>
      <c r="I56" s="67">
        <f>H56*F56</f>
        <v>0</v>
      </c>
      <c r="L56" s="72"/>
    </row>
    <row r="57" spans="1:12" s="51" customFormat="1" ht="16.2" customHeight="1" x14ac:dyDescent="0.25">
      <c r="A57" s="69"/>
      <c r="B57" s="61"/>
      <c r="D57" s="63"/>
      <c r="E57" s="70"/>
      <c r="F57" s="71"/>
      <c r="G57" s="71"/>
      <c r="H57" s="66"/>
      <c r="I57" s="67"/>
      <c r="L57" s="72"/>
    </row>
    <row r="58" spans="1:12" s="51" customFormat="1" ht="16.2" customHeight="1" x14ac:dyDescent="0.25">
      <c r="A58" s="69" t="s">
        <v>51</v>
      </c>
      <c r="B58" s="61"/>
      <c r="C58" s="51" t="s">
        <v>52</v>
      </c>
      <c r="D58" s="63"/>
      <c r="E58" s="70" t="s">
        <v>24</v>
      </c>
      <c r="F58" s="71">
        <v>1</v>
      </c>
      <c r="G58" s="71"/>
      <c r="H58" s="66"/>
      <c r="I58" s="67">
        <f>H58*F58</f>
        <v>0</v>
      </c>
      <c r="L58" s="72"/>
    </row>
    <row r="59" spans="1:12" s="51" customFormat="1" ht="16.2" customHeight="1" x14ac:dyDescent="0.25">
      <c r="A59" s="69"/>
      <c r="B59" s="61"/>
      <c r="D59" s="63"/>
      <c r="E59" s="70"/>
      <c r="F59" s="71"/>
      <c r="G59" s="71"/>
      <c r="H59" s="66"/>
      <c r="I59" s="67"/>
      <c r="L59" s="72"/>
    </row>
    <row r="60" spans="1:12" s="51" customFormat="1" ht="16.2" customHeight="1" x14ac:dyDescent="0.25">
      <c r="A60" s="69" t="s">
        <v>53</v>
      </c>
      <c r="B60" s="61"/>
      <c r="C60" s="51" t="s">
        <v>54</v>
      </c>
      <c r="D60" s="63"/>
      <c r="E60" s="70" t="s">
        <v>24</v>
      </c>
      <c r="F60" s="71">
        <v>1</v>
      </c>
      <c r="G60" s="71"/>
      <c r="H60" s="66"/>
      <c r="I60" s="67">
        <f>H60*F60</f>
        <v>0</v>
      </c>
      <c r="L60" s="72"/>
    </row>
    <row r="61" spans="1:12" s="51" customFormat="1" ht="16.2" customHeight="1" x14ac:dyDescent="0.25">
      <c r="A61" s="69"/>
      <c r="B61" s="61"/>
      <c r="D61" s="63"/>
      <c r="E61" s="70"/>
      <c r="F61" s="71"/>
      <c r="G61" s="71"/>
      <c r="H61" s="66"/>
      <c r="I61" s="67"/>
      <c r="L61" s="72"/>
    </row>
    <row r="62" spans="1:12" s="51" customFormat="1" ht="16.2" customHeight="1" x14ac:dyDescent="0.25">
      <c r="A62" s="69" t="s">
        <v>55</v>
      </c>
      <c r="B62" s="61"/>
      <c r="C62" s="51" t="s">
        <v>56</v>
      </c>
      <c r="D62" s="63"/>
      <c r="E62" s="70" t="s">
        <v>24</v>
      </c>
      <c r="F62" s="71">
        <v>1</v>
      </c>
      <c r="G62" s="71"/>
      <c r="H62" s="66"/>
      <c r="I62" s="67">
        <f>H62*F62</f>
        <v>0</v>
      </c>
      <c r="L62" s="72"/>
    </row>
    <row r="63" spans="1:12" s="51" customFormat="1" ht="16.2" customHeight="1" x14ac:dyDescent="0.25">
      <c r="A63" s="69"/>
      <c r="B63" s="61"/>
      <c r="D63" s="63"/>
      <c r="E63" s="70"/>
      <c r="F63" s="71"/>
      <c r="G63" s="71"/>
      <c r="H63" s="66"/>
      <c r="I63" s="67"/>
      <c r="L63" s="72"/>
    </row>
    <row r="64" spans="1:12" s="51" customFormat="1" ht="16.2" customHeight="1" x14ac:dyDescent="0.25">
      <c r="A64" s="69" t="s">
        <v>57</v>
      </c>
      <c r="B64" s="61"/>
      <c r="C64" s="51" t="s">
        <v>58</v>
      </c>
      <c r="D64" s="63"/>
      <c r="E64" s="70" t="s">
        <v>24</v>
      </c>
      <c r="F64" s="71">
        <v>1</v>
      </c>
      <c r="G64" s="71"/>
      <c r="H64" s="66"/>
      <c r="I64" s="67">
        <f>H64*F64</f>
        <v>0</v>
      </c>
      <c r="L64" s="72"/>
    </row>
    <row r="65" spans="1:12" s="51" customFormat="1" ht="16.2" customHeight="1" x14ac:dyDescent="0.25">
      <c r="A65" s="69"/>
      <c r="B65" s="61"/>
      <c r="D65" s="63"/>
      <c r="E65" s="70"/>
      <c r="F65" s="71"/>
      <c r="G65" s="71"/>
      <c r="H65" s="66"/>
      <c r="I65" s="67"/>
      <c r="L65" s="72"/>
    </row>
    <row r="66" spans="1:12" s="51" customFormat="1" ht="16.2" customHeight="1" x14ac:dyDescent="0.25">
      <c r="A66" s="69" t="s">
        <v>61</v>
      </c>
      <c r="B66" s="61"/>
      <c r="C66" s="51" t="s">
        <v>59</v>
      </c>
      <c r="D66" s="63"/>
      <c r="E66" s="70" t="s">
        <v>24</v>
      </c>
      <c r="F66" s="71">
        <v>1</v>
      </c>
      <c r="G66" s="71"/>
      <c r="H66" s="66"/>
      <c r="I66" s="67">
        <f>H66*F66</f>
        <v>0</v>
      </c>
      <c r="L66" s="72"/>
    </row>
    <row r="67" spans="1:12" s="51" customFormat="1" ht="16.2" customHeight="1" x14ac:dyDescent="0.25">
      <c r="A67" s="155"/>
      <c r="B67" s="119"/>
      <c r="C67" s="156"/>
      <c r="D67" s="120"/>
      <c r="E67" s="157"/>
      <c r="F67" s="158"/>
      <c r="G67" s="158"/>
      <c r="H67" s="121"/>
      <c r="I67" s="122"/>
      <c r="L67" s="72"/>
    </row>
    <row r="68" spans="1:12" s="51" customFormat="1" ht="16.2" customHeight="1" x14ac:dyDescent="0.25">
      <c r="A68" s="159" t="s">
        <v>60</v>
      </c>
      <c r="B68" s="53"/>
      <c r="C68" s="55" t="s">
        <v>62</v>
      </c>
      <c r="D68" s="123"/>
      <c r="E68" s="126"/>
      <c r="F68" s="160"/>
      <c r="G68" s="160"/>
      <c r="H68" s="124"/>
      <c r="I68" s="125"/>
      <c r="L68" s="50"/>
    </row>
    <row r="69" spans="1:12" s="51" customFormat="1" ht="16.2" customHeight="1" x14ac:dyDescent="0.25">
      <c r="A69" s="73" t="s">
        <v>63</v>
      </c>
      <c r="B69" s="61"/>
      <c r="C69" s="79" t="s">
        <v>66</v>
      </c>
      <c r="D69" s="63"/>
      <c r="E69" s="70" t="s">
        <v>24</v>
      </c>
      <c r="F69" s="71">
        <v>1</v>
      </c>
      <c r="G69" s="71"/>
      <c r="H69" s="66"/>
      <c r="I69" s="67">
        <f t="shared" ref="I69:I71" si="4">H69*F69</f>
        <v>0</v>
      </c>
      <c r="L69" s="72"/>
    </row>
    <row r="70" spans="1:12" s="51" customFormat="1" ht="16.2" customHeight="1" x14ac:dyDescent="0.25">
      <c r="A70" s="73" t="s">
        <v>64</v>
      </c>
      <c r="B70" s="61"/>
      <c r="C70" s="79" t="s">
        <v>67</v>
      </c>
      <c r="D70" s="63"/>
      <c r="E70" s="70" t="s">
        <v>24</v>
      </c>
      <c r="F70" s="71">
        <v>1</v>
      </c>
      <c r="G70" s="71"/>
      <c r="H70" s="66"/>
      <c r="I70" s="67">
        <f t="shared" si="4"/>
        <v>0</v>
      </c>
      <c r="L70" s="72"/>
    </row>
    <row r="71" spans="1:12" s="51" customFormat="1" ht="16.2" customHeight="1" x14ac:dyDescent="0.25">
      <c r="A71" s="73" t="s">
        <v>65</v>
      </c>
      <c r="B71" s="61"/>
      <c r="C71" s="79" t="s">
        <v>68</v>
      </c>
      <c r="D71" s="63"/>
      <c r="E71" s="70" t="s">
        <v>24</v>
      </c>
      <c r="F71" s="71">
        <v>1</v>
      </c>
      <c r="G71" s="71"/>
      <c r="H71" s="66"/>
      <c r="I71" s="67">
        <f t="shared" si="4"/>
        <v>0</v>
      </c>
      <c r="L71" s="72"/>
    </row>
    <row r="72" spans="1:12" s="51" customFormat="1" ht="16.2" customHeight="1" x14ac:dyDescent="0.25">
      <c r="A72" s="69"/>
      <c r="B72" s="61"/>
      <c r="D72" s="63"/>
      <c r="E72" s="70"/>
      <c r="F72" s="71"/>
      <c r="G72" s="71"/>
      <c r="H72" s="66"/>
      <c r="I72" s="67"/>
      <c r="L72" s="72"/>
    </row>
    <row r="73" spans="1:12" s="51" customFormat="1" ht="16.2" customHeight="1" x14ac:dyDescent="0.25">
      <c r="A73" s="69" t="s">
        <v>60</v>
      </c>
      <c r="B73" s="61"/>
      <c r="C73" s="51" t="s">
        <v>72</v>
      </c>
      <c r="D73" s="63"/>
      <c r="E73" s="70" t="s">
        <v>24</v>
      </c>
      <c r="F73" s="71">
        <v>1</v>
      </c>
      <c r="G73" s="71"/>
      <c r="H73" s="66"/>
      <c r="I73" s="67">
        <f>H73*F73</f>
        <v>0</v>
      </c>
      <c r="L73" s="72"/>
    </row>
    <row r="74" spans="1:12" s="51" customFormat="1" ht="16.2" customHeight="1" x14ac:dyDescent="0.25">
      <c r="A74" s="69"/>
      <c r="B74" s="61"/>
      <c r="D74" s="63"/>
      <c r="E74" s="70"/>
      <c r="F74" s="71"/>
      <c r="G74" s="71"/>
      <c r="H74" s="66"/>
      <c r="I74" s="67"/>
      <c r="L74" s="72"/>
    </row>
    <row r="75" spans="1:12" s="51" customFormat="1" ht="16.2" customHeight="1" x14ac:dyDescent="0.25">
      <c r="A75" s="69" t="s">
        <v>69</v>
      </c>
      <c r="B75" s="61"/>
      <c r="C75" s="51" t="s">
        <v>73</v>
      </c>
      <c r="D75" s="63"/>
      <c r="E75" s="70" t="s">
        <v>24</v>
      </c>
      <c r="F75" s="71">
        <v>1</v>
      </c>
      <c r="G75" s="71"/>
      <c r="H75" s="66"/>
      <c r="I75" s="67">
        <f>H75*F75</f>
        <v>0</v>
      </c>
      <c r="L75" s="72"/>
    </row>
    <row r="76" spans="1:12" s="51" customFormat="1" ht="16.2" customHeight="1" x14ac:dyDescent="0.25">
      <c r="A76" s="69"/>
      <c r="B76" s="61"/>
      <c r="D76" s="63"/>
      <c r="E76" s="70"/>
      <c r="F76" s="71"/>
      <c r="G76" s="71"/>
      <c r="H76" s="66"/>
      <c r="I76" s="67"/>
      <c r="L76" s="72"/>
    </row>
    <row r="77" spans="1:12" s="51" customFormat="1" ht="16.2" customHeight="1" x14ac:dyDescent="0.25">
      <c r="A77" s="69" t="s">
        <v>70</v>
      </c>
      <c r="B77" s="61"/>
      <c r="C77" s="51" t="s">
        <v>74</v>
      </c>
      <c r="D77" s="63"/>
      <c r="E77" s="70" t="s">
        <v>24</v>
      </c>
      <c r="F77" s="71">
        <v>1</v>
      </c>
      <c r="G77" s="71"/>
      <c r="H77" s="66"/>
      <c r="I77" s="67">
        <f>H77*F77</f>
        <v>0</v>
      </c>
      <c r="L77" s="72"/>
    </row>
    <row r="78" spans="1:12" s="51" customFormat="1" ht="16.2" customHeight="1" x14ac:dyDescent="0.25">
      <c r="A78" s="69"/>
      <c r="B78" s="61"/>
      <c r="D78" s="63"/>
      <c r="E78" s="70"/>
      <c r="F78" s="71"/>
      <c r="G78" s="71"/>
      <c r="H78" s="66"/>
      <c r="I78" s="67"/>
      <c r="L78" s="72"/>
    </row>
    <row r="79" spans="1:12" s="51" customFormat="1" ht="16.2" customHeight="1" x14ac:dyDescent="0.25">
      <c r="A79" s="69" t="s">
        <v>71</v>
      </c>
      <c r="B79" s="61"/>
      <c r="C79" s="51" t="s">
        <v>75</v>
      </c>
      <c r="D79" s="63"/>
      <c r="E79" s="70" t="s">
        <v>24</v>
      </c>
      <c r="F79" s="71">
        <v>1</v>
      </c>
      <c r="G79" s="71"/>
      <c r="H79" s="66"/>
      <c r="I79" s="67">
        <f>H79*F79</f>
        <v>0</v>
      </c>
      <c r="L79" s="72"/>
    </row>
    <row r="80" spans="1:12" s="51" customFormat="1" ht="16.2" customHeight="1" x14ac:dyDescent="0.25">
      <c r="A80" s="69"/>
      <c r="B80" s="61"/>
      <c r="D80" s="63"/>
      <c r="E80" s="70"/>
      <c r="F80" s="71"/>
      <c r="G80" s="71"/>
      <c r="H80" s="66"/>
      <c r="I80" s="67"/>
      <c r="L80" s="50"/>
    </row>
    <row r="81" spans="1:12" s="51" customFormat="1" ht="16.2" customHeight="1" x14ac:dyDescent="0.25">
      <c r="A81" s="73"/>
      <c r="B81" s="61"/>
      <c r="D81" s="74" t="s">
        <v>76</v>
      </c>
      <c r="E81" s="75"/>
      <c r="F81" s="76"/>
      <c r="G81" s="76"/>
      <c r="H81" s="77"/>
      <c r="I81" s="78">
        <f>SUBTOTAL(9,I13:I80)</f>
        <v>0</v>
      </c>
      <c r="L81" s="50"/>
    </row>
    <row r="82" spans="1:12" s="51" customFormat="1" ht="16.2" customHeight="1" x14ac:dyDescent="0.25">
      <c r="A82" s="73"/>
      <c r="B82" s="61"/>
      <c r="C82" s="61"/>
      <c r="D82" s="63"/>
      <c r="E82" s="64"/>
      <c r="F82" s="65"/>
      <c r="G82" s="65"/>
      <c r="H82" s="66"/>
      <c r="I82" s="67"/>
      <c r="L82" s="50"/>
    </row>
    <row r="83" spans="1:12" s="51" customFormat="1" ht="16.2" customHeight="1" x14ac:dyDescent="0.25">
      <c r="A83" s="73">
        <v>3</v>
      </c>
      <c r="B83" s="61"/>
      <c r="C83" s="51" t="s">
        <v>78</v>
      </c>
      <c r="D83" s="63"/>
      <c r="E83" s="70" t="s">
        <v>24</v>
      </c>
      <c r="F83" s="71">
        <v>1</v>
      </c>
      <c r="G83" s="71"/>
      <c r="H83" s="66"/>
      <c r="I83" s="67">
        <f>H83*F83</f>
        <v>0</v>
      </c>
      <c r="L83" s="50"/>
    </row>
    <row r="84" spans="1:12" s="51" customFormat="1" ht="16.2" customHeight="1" x14ac:dyDescent="0.25">
      <c r="A84" s="73"/>
      <c r="B84" s="61"/>
      <c r="D84" s="63"/>
      <c r="E84" s="70"/>
      <c r="F84" s="71"/>
      <c r="G84" s="71"/>
      <c r="H84" s="66"/>
      <c r="I84" s="67"/>
      <c r="L84" s="50"/>
    </row>
    <row r="85" spans="1:12" s="51" customFormat="1" ht="16.2" customHeight="1" x14ac:dyDescent="0.25">
      <c r="A85" s="73"/>
      <c r="B85" s="61"/>
      <c r="D85" s="74" t="s">
        <v>77</v>
      </c>
      <c r="E85" s="75"/>
      <c r="F85" s="76"/>
      <c r="G85" s="76"/>
      <c r="H85" s="77"/>
      <c r="I85" s="78">
        <f>SUBTOTAL(9,I82:I84)</f>
        <v>0</v>
      </c>
      <c r="L85" s="50"/>
    </row>
    <row r="86" spans="1:12" s="51" customFormat="1" ht="16.2" customHeight="1" x14ac:dyDescent="0.25">
      <c r="A86" s="73"/>
      <c r="B86" s="153"/>
      <c r="C86" s="153"/>
      <c r="D86" s="154"/>
      <c r="E86" s="64"/>
      <c r="F86" s="65"/>
      <c r="G86" s="65"/>
      <c r="H86" s="66"/>
      <c r="I86" s="67"/>
      <c r="L86" s="50"/>
    </row>
    <row r="87" spans="1:12" s="51" customFormat="1" ht="16.2" customHeight="1" x14ac:dyDescent="0.25">
      <c r="A87" s="73">
        <v>4</v>
      </c>
      <c r="B87" s="153" t="s">
        <v>122</v>
      </c>
      <c r="C87" s="153"/>
      <c r="D87" s="154"/>
      <c r="E87" s="70"/>
      <c r="F87" s="65"/>
      <c r="G87" s="65"/>
      <c r="H87" s="66"/>
      <c r="I87" s="67"/>
      <c r="L87" s="50"/>
    </row>
    <row r="88" spans="1:12" s="51" customFormat="1" ht="16.2" customHeight="1" x14ac:dyDescent="0.25">
      <c r="A88" s="69"/>
      <c r="B88" s="61"/>
      <c r="D88" s="63"/>
      <c r="E88" s="70"/>
      <c r="F88" s="71"/>
      <c r="G88" s="71"/>
      <c r="H88" s="66"/>
      <c r="I88" s="67"/>
      <c r="L88" s="50"/>
    </row>
    <row r="89" spans="1:12" s="51" customFormat="1" ht="16.2" customHeight="1" x14ac:dyDescent="0.25">
      <c r="A89" s="69" t="s">
        <v>123</v>
      </c>
      <c r="B89" s="61"/>
      <c r="C89" s="51" t="s">
        <v>86</v>
      </c>
      <c r="D89" s="63"/>
      <c r="E89" s="70" t="s">
        <v>24</v>
      </c>
      <c r="F89" s="71">
        <v>1</v>
      </c>
      <c r="G89" s="71"/>
      <c r="H89" s="66"/>
      <c r="I89" s="67">
        <f>H89*F89</f>
        <v>0</v>
      </c>
      <c r="L89" s="72"/>
    </row>
    <row r="90" spans="1:12" s="51" customFormat="1" ht="16.2" customHeight="1" x14ac:dyDescent="0.25">
      <c r="A90" s="69"/>
      <c r="B90" s="61"/>
      <c r="D90" s="63"/>
      <c r="E90" s="70"/>
      <c r="F90" s="71"/>
      <c r="G90" s="71"/>
      <c r="H90" s="66"/>
      <c r="I90" s="67"/>
      <c r="L90" s="72"/>
    </row>
    <row r="91" spans="1:12" s="51" customFormat="1" ht="16.2" customHeight="1" x14ac:dyDescent="0.25">
      <c r="A91" s="69" t="s">
        <v>80</v>
      </c>
      <c r="B91" s="61"/>
      <c r="C91" s="51" t="s">
        <v>85</v>
      </c>
      <c r="D91" s="63"/>
      <c r="E91" s="70" t="s">
        <v>24</v>
      </c>
      <c r="F91" s="71">
        <v>1</v>
      </c>
      <c r="G91" s="71"/>
      <c r="H91" s="66"/>
      <c r="I91" s="67">
        <f>H91*F91</f>
        <v>0</v>
      </c>
      <c r="L91" s="72"/>
    </row>
    <row r="92" spans="1:12" s="51" customFormat="1" ht="16.2" customHeight="1" x14ac:dyDescent="0.25">
      <c r="A92" s="69"/>
      <c r="B92" s="61"/>
      <c r="D92" s="63"/>
      <c r="E92" s="70"/>
      <c r="F92" s="71"/>
      <c r="G92" s="71"/>
      <c r="H92" s="66"/>
      <c r="I92" s="67"/>
      <c r="L92" s="72"/>
    </row>
    <row r="93" spans="1:12" s="51" customFormat="1" ht="16.2" customHeight="1" x14ac:dyDescent="0.25">
      <c r="A93" s="69" t="s">
        <v>81</v>
      </c>
      <c r="B93" s="61"/>
      <c r="C93" s="51" t="s">
        <v>84</v>
      </c>
      <c r="D93" s="63"/>
      <c r="E93" s="70" t="s">
        <v>24</v>
      </c>
      <c r="F93" s="71">
        <v>1</v>
      </c>
      <c r="G93" s="71"/>
      <c r="H93" s="66"/>
      <c r="I93" s="67">
        <f>H93*F93</f>
        <v>0</v>
      </c>
      <c r="L93" s="72"/>
    </row>
    <row r="94" spans="1:12" s="51" customFormat="1" ht="16.2" customHeight="1" x14ac:dyDescent="0.25">
      <c r="A94" s="69"/>
      <c r="B94" s="61"/>
      <c r="D94" s="63"/>
      <c r="E94" s="70"/>
      <c r="F94" s="71"/>
      <c r="G94" s="71"/>
      <c r="H94" s="66"/>
      <c r="I94" s="67"/>
      <c r="L94" s="72"/>
    </row>
    <row r="95" spans="1:12" s="51" customFormat="1" ht="16.2" customHeight="1" x14ac:dyDescent="0.25">
      <c r="A95" s="69" t="s">
        <v>83</v>
      </c>
      <c r="B95" s="61"/>
      <c r="C95" s="51" t="s">
        <v>121</v>
      </c>
      <c r="D95" s="63"/>
      <c r="E95" s="70"/>
      <c r="F95" s="71"/>
      <c r="G95" s="71"/>
      <c r="H95" s="66"/>
      <c r="I95" s="67"/>
      <c r="L95" s="72"/>
    </row>
    <row r="96" spans="1:12" s="51" customFormat="1" ht="16.2" customHeight="1" x14ac:dyDescent="0.25">
      <c r="A96" s="73" t="s">
        <v>124</v>
      </c>
      <c r="B96" s="61"/>
      <c r="C96" s="79" t="s">
        <v>89</v>
      </c>
      <c r="D96" s="63"/>
      <c r="E96" s="70" t="s">
        <v>24</v>
      </c>
      <c r="F96" s="71"/>
      <c r="G96" s="71"/>
      <c r="H96" s="66" t="s">
        <v>27</v>
      </c>
      <c r="I96" s="67"/>
      <c r="L96" s="50"/>
    </row>
    <row r="97" spans="1:12" s="51" customFormat="1" ht="16.2" customHeight="1" x14ac:dyDescent="0.25">
      <c r="A97" s="73" t="s">
        <v>125</v>
      </c>
      <c r="B97" s="61"/>
      <c r="C97" s="79" t="s">
        <v>90</v>
      </c>
      <c r="D97" s="63"/>
      <c r="E97" s="70" t="s">
        <v>24</v>
      </c>
      <c r="F97" s="71"/>
      <c r="G97" s="71"/>
      <c r="H97" s="66" t="s">
        <v>27</v>
      </c>
      <c r="I97" s="67"/>
      <c r="L97" s="50"/>
    </row>
    <row r="98" spans="1:12" s="51" customFormat="1" ht="16.2" customHeight="1" x14ac:dyDescent="0.25">
      <c r="A98" s="73" t="s">
        <v>126</v>
      </c>
      <c r="B98" s="61"/>
      <c r="C98" s="79" t="s">
        <v>91</v>
      </c>
      <c r="D98" s="63"/>
      <c r="E98" s="70" t="s">
        <v>24</v>
      </c>
      <c r="F98" s="71">
        <v>1</v>
      </c>
      <c r="G98" s="71"/>
      <c r="H98" s="66"/>
      <c r="I98" s="67">
        <f t="shared" ref="I98:I116" si="5">H98*F98</f>
        <v>0</v>
      </c>
      <c r="L98" s="50"/>
    </row>
    <row r="99" spans="1:12" s="51" customFormat="1" ht="16.2" customHeight="1" x14ac:dyDescent="0.25">
      <c r="A99" s="73" t="s">
        <v>127</v>
      </c>
      <c r="B99" s="61"/>
      <c r="C99" s="79" t="s">
        <v>92</v>
      </c>
      <c r="D99" s="63"/>
      <c r="E99" s="70" t="s">
        <v>24</v>
      </c>
      <c r="F99" s="71">
        <v>1</v>
      </c>
      <c r="G99" s="71"/>
      <c r="H99" s="66"/>
      <c r="I99" s="67">
        <f t="shared" si="5"/>
        <v>0</v>
      </c>
      <c r="L99" s="50"/>
    </row>
    <row r="100" spans="1:12" s="51" customFormat="1" ht="16.2" customHeight="1" x14ac:dyDescent="0.25">
      <c r="A100" s="73" t="s">
        <v>128</v>
      </c>
      <c r="B100" s="61"/>
      <c r="C100" s="79" t="s">
        <v>93</v>
      </c>
      <c r="D100" s="63"/>
      <c r="E100" s="70" t="s">
        <v>24</v>
      </c>
      <c r="F100" s="71">
        <v>1</v>
      </c>
      <c r="G100" s="71"/>
      <c r="H100" s="66"/>
      <c r="I100" s="67">
        <f t="shared" si="5"/>
        <v>0</v>
      </c>
      <c r="L100" s="50"/>
    </row>
    <row r="101" spans="1:12" s="51" customFormat="1" ht="16.2" customHeight="1" x14ac:dyDescent="0.25">
      <c r="A101" s="73" t="s">
        <v>129</v>
      </c>
      <c r="B101" s="61"/>
      <c r="C101" s="79" t="s">
        <v>94</v>
      </c>
      <c r="D101" s="63"/>
      <c r="E101" s="70" t="s">
        <v>24</v>
      </c>
      <c r="F101" s="71">
        <v>1</v>
      </c>
      <c r="G101" s="71"/>
      <c r="H101" s="66"/>
      <c r="I101" s="67">
        <f t="shared" si="5"/>
        <v>0</v>
      </c>
      <c r="L101" s="50"/>
    </row>
    <row r="102" spans="1:12" s="51" customFormat="1" ht="16.2" customHeight="1" x14ac:dyDescent="0.25">
      <c r="A102" s="73" t="s">
        <v>130</v>
      </c>
      <c r="B102" s="61"/>
      <c r="C102" s="79" t="s">
        <v>95</v>
      </c>
      <c r="D102" s="63"/>
      <c r="E102" s="70" t="s">
        <v>24</v>
      </c>
      <c r="F102" s="71">
        <v>1</v>
      </c>
      <c r="G102" s="71"/>
      <c r="H102" s="66"/>
      <c r="I102" s="67">
        <f t="shared" si="5"/>
        <v>0</v>
      </c>
      <c r="L102" s="50"/>
    </row>
    <row r="103" spans="1:12" s="51" customFormat="1" ht="16.2" customHeight="1" x14ac:dyDescent="0.25">
      <c r="A103" s="73" t="s">
        <v>131</v>
      </c>
      <c r="B103" s="61"/>
      <c r="C103" s="79" t="s">
        <v>96</v>
      </c>
      <c r="D103" s="63"/>
      <c r="E103" s="70" t="s">
        <v>24</v>
      </c>
      <c r="F103" s="71">
        <v>1</v>
      </c>
      <c r="G103" s="71"/>
      <c r="H103" s="66"/>
      <c r="I103" s="67">
        <f t="shared" si="5"/>
        <v>0</v>
      </c>
      <c r="L103" s="50"/>
    </row>
    <row r="104" spans="1:12" s="51" customFormat="1" ht="16.2" customHeight="1" x14ac:dyDescent="0.25">
      <c r="A104" s="73" t="s">
        <v>132</v>
      </c>
      <c r="B104" s="61"/>
      <c r="C104" s="79" t="s">
        <v>97</v>
      </c>
      <c r="D104" s="63"/>
      <c r="E104" s="70" t="s">
        <v>24</v>
      </c>
      <c r="F104" s="71">
        <v>1</v>
      </c>
      <c r="G104" s="71"/>
      <c r="H104" s="66"/>
      <c r="I104" s="67">
        <f t="shared" si="5"/>
        <v>0</v>
      </c>
      <c r="L104" s="50"/>
    </row>
    <row r="105" spans="1:12" s="51" customFormat="1" ht="16.2" customHeight="1" x14ac:dyDescent="0.25">
      <c r="A105" s="73" t="s">
        <v>133</v>
      </c>
      <c r="B105" s="61"/>
      <c r="C105" s="79" t="s">
        <v>98</v>
      </c>
      <c r="D105" s="63"/>
      <c r="E105" s="70" t="s">
        <v>24</v>
      </c>
      <c r="F105" s="71">
        <v>1</v>
      </c>
      <c r="G105" s="71"/>
      <c r="H105" s="66"/>
      <c r="I105" s="67">
        <f t="shared" si="5"/>
        <v>0</v>
      </c>
      <c r="L105" s="50"/>
    </row>
    <row r="106" spans="1:12" s="51" customFormat="1" ht="16.2" customHeight="1" x14ac:dyDescent="0.25">
      <c r="A106" s="73" t="s">
        <v>134</v>
      </c>
      <c r="B106" s="61"/>
      <c r="C106" s="79" t="s">
        <v>99</v>
      </c>
      <c r="D106" s="63"/>
      <c r="E106" s="70" t="s">
        <v>24</v>
      </c>
      <c r="F106" s="71">
        <v>1</v>
      </c>
      <c r="G106" s="71"/>
      <c r="H106" s="66"/>
      <c r="I106" s="67">
        <f t="shared" si="5"/>
        <v>0</v>
      </c>
      <c r="L106" s="50"/>
    </row>
    <row r="107" spans="1:12" s="51" customFormat="1" ht="16.2" customHeight="1" x14ac:dyDescent="0.25">
      <c r="A107" s="73" t="s">
        <v>135</v>
      </c>
      <c r="B107" s="61"/>
      <c r="C107" s="79" t="s">
        <v>100</v>
      </c>
      <c r="D107" s="63"/>
      <c r="E107" s="70" t="s">
        <v>24</v>
      </c>
      <c r="F107" s="71">
        <v>1</v>
      </c>
      <c r="G107" s="71"/>
      <c r="H107" s="66"/>
      <c r="I107" s="67">
        <f t="shared" si="5"/>
        <v>0</v>
      </c>
      <c r="L107" s="72"/>
    </row>
    <row r="108" spans="1:12" s="51" customFormat="1" ht="16.2" customHeight="1" x14ac:dyDescent="0.25">
      <c r="A108" s="73" t="s">
        <v>136</v>
      </c>
      <c r="B108" s="61"/>
      <c r="C108" s="79" t="s">
        <v>101</v>
      </c>
      <c r="D108" s="63"/>
      <c r="E108" s="70" t="s">
        <v>24</v>
      </c>
      <c r="F108" s="71">
        <v>1</v>
      </c>
      <c r="G108" s="71"/>
      <c r="H108" s="66"/>
      <c r="I108" s="67">
        <f t="shared" si="5"/>
        <v>0</v>
      </c>
      <c r="L108" s="72"/>
    </row>
    <row r="109" spans="1:12" s="51" customFormat="1" ht="16.2" customHeight="1" x14ac:dyDescent="0.25">
      <c r="A109" s="73" t="s">
        <v>137</v>
      </c>
      <c r="B109" s="61"/>
      <c r="C109" s="79" t="s">
        <v>102</v>
      </c>
      <c r="D109" s="63"/>
      <c r="E109" s="70" t="s">
        <v>24</v>
      </c>
      <c r="F109" s="71">
        <v>1</v>
      </c>
      <c r="G109" s="71"/>
      <c r="H109" s="66"/>
      <c r="I109" s="67">
        <f t="shared" si="5"/>
        <v>0</v>
      </c>
      <c r="L109" s="72"/>
    </row>
    <row r="110" spans="1:12" s="51" customFormat="1" ht="16.2" customHeight="1" x14ac:dyDescent="0.25">
      <c r="A110" s="73" t="s">
        <v>138</v>
      </c>
      <c r="B110" s="61"/>
      <c r="C110" s="79" t="s">
        <v>103</v>
      </c>
      <c r="D110" s="63"/>
      <c r="E110" s="70" t="s">
        <v>24</v>
      </c>
      <c r="F110" s="71">
        <v>1</v>
      </c>
      <c r="G110" s="71"/>
      <c r="H110" s="66"/>
      <c r="I110" s="67">
        <f t="shared" si="5"/>
        <v>0</v>
      </c>
      <c r="L110" s="72"/>
    </row>
    <row r="111" spans="1:12" s="51" customFormat="1" ht="16.2" customHeight="1" x14ac:dyDescent="0.25">
      <c r="A111" s="73" t="s">
        <v>139</v>
      </c>
      <c r="B111" s="61"/>
      <c r="C111" s="79" t="s">
        <v>104</v>
      </c>
      <c r="D111" s="63"/>
      <c r="E111" s="70" t="s">
        <v>24</v>
      </c>
      <c r="F111" s="71">
        <v>1</v>
      </c>
      <c r="G111" s="71"/>
      <c r="H111" s="66"/>
      <c r="I111" s="67">
        <f t="shared" si="5"/>
        <v>0</v>
      </c>
      <c r="L111" s="72"/>
    </row>
    <row r="112" spans="1:12" s="51" customFormat="1" ht="16.2" customHeight="1" x14ac:dyDescent="0.25">
      <c r="A112" s="73" t="s">
        <v>140</v>
      </c>
      <c r="B112" s="61"/>
      <c r="C112" s="79" t="s">
        <v>105</v>
      </c>
      <c r="D112" s="63"/>
      <c r="E112" s="70" t="s">
        <v>24</v>
      </c>
      <c r="F112" s="71">
        <v>1</v>
      </c>
      <c r="G112" s="71"/>
      <c r="H112" s="66"/>
      <c r="I112" s="67">
        <f t="shared" si="5"/>
        <v>0</v>
      </c>
      <c r="L112" s="72"/>
    </row>
    <row r="113" spans="1:12" s="51" customFormat="1" ht="16.2" customHeight="1" x14ac:dyDescent="0.25">
      <c r="A113" s="73" t="s">
        <v>141</v>
      </c>
      <c r="B113" s="61"/>
      <c r="C113" s="79" t="s">
        <v>106</v>
      </c>
      <c r="D113" s="63"/>
      <c r="E113" s="70" t="s">
        <v>24</v>
      </c>
      <c r="F113" s="71">
        <v>1</v>
      </c>
      <c r="G113" s="71"/>
      <c r="H113" s="66"/>
      <c r="I113" s="67">
        <f t="shared" si="5"/>
        <v>0</v>
      </c>
      <c r="L113" s="72"/>
    </row>
    <row r="114" spans="1:12" s="51" customFormat="1" ht="16.2" customHeight="1" x14ac:dyDescent="0.25">
      <c r="A114" s="73" t="s">
        <v>142</v>
      </c>
      <c r="B114" s="61"/>
      <c r="C114" s="79" t="s">
        <v>107</v>
      </c>
      <c r="D114" s="63"/>
      <c r="E114" s="70" t="s">
        <v>24</v>
      </c>
      <c r="F114" s="71">
        <v>1</v>
      </c>
      <c r="G114" s="71"/>
      <c r="H114" s="66"/>
      <c r="I114" s="67">
        <f t="shared" si="5"/>
        <v>0</v>
      </c>
      <c r="L114" s="72"/>
    </row>
    <row r="115" spans="1:12" s="51" customFormat="1" ht="16.2" customHeight="1" x14ac:dyDescent="0.25">
      <c r="A115" s="73" t="s">
        <v>143</v>
      </c>
      <c r="B115" s="61"/>
      <c r="C115" s="79" t="s">
        <v>108</v>
      </c>
      <c r="D115" s="63"/>
      <c r="E115" s="70" t="s">
        <v>24</v>
      </c>
      <c r="F115" s="71">
        <v>1</v>
      </c>
      <c r="G115" s="71"/>
      <c r="H115" s="66"/>
      <c r="I115" s="67">
        <f t="shared" si="5"/>
        <v>0</v>
      </c>
      <c r="L115" s="72"/>
    </row>
    <row r="116" spans="1:12" s="51" customFormat="1" ht="16.2" customHeight="1" x14ac:dyDescent="0.25">
      <c r="A116" s="73" t="s">
        <v>144</v>
      </c>
      <c r="B116" s="61"/>
      <c r="C116" s="79" t="s">
        <v>109</v>
      </c>
      <c r="D116" s="63"/>
      <c r="E116" s="70" t="s">
        <v>24</v>
      </c>
      <c r="F116" s="71">
        <v>1</v>
      </c>
      <c r="G116" s="71"/>
      <c r="H116" s="66"/>
      <c r="I116" s="67">
        <f t="shared" si="5"/>
        <v>0</v>
      </c>
      <c r="L116" s="72"/>
    </row>
    <row r="117" spans="1:12" s="51" customFormat="1" ht="16.2" customHeight="1" x14ac:dyDescent="0.25">
      <c r="A117" s="73"/>
      <c r="B117" s="61"/>
      <c r="D117" s="63"/>
      <c r="E117" s="70"/>
      <c r="F117" s="71"/>
      <c r="G117" s="71"/>
      <c r="H117" s="66"/>
      <c r="I117" s="67"/>
      <c r="L117" s="72"/>
    </row>
    <row r="118" spans="1:12" s="51" customFormat="1" ht="16.2" customHeight="1" x14ac:dyDescent="0.25">
      <c r="A118" s="69" t="s">
        <v>82</v>
      </c>
      <c r="B118" s="61"/>
      <c r="C118" s="51" t="s">
        <v>110</v>
      </c>
      <c r="D118" s="63"/>
      <c r="E118" s="70"/>
      <c r="F118" s="71"/>
      <c r="G118" s="71"/>
      <c r="H118" s="66"/>
      <c r="I118" s="67"/>
      <c r="L118" s="72"/>
    </row>
    <row r="119" spans="1:12" s="51" customFormat="1" ht="16.2" customHeight="1" x14ac:dyDescent="0.25">
      <c r="A119" s="73" t="s">
        <v>87</v>
      </c>
      <c r="B119" s="61"/>
      <c r="C119" s="79" t="s">
        <v>111</v>
      </c>
      <c r="D119" s="63"/>
      <c r="E119" s="70" t="s">
        <v>24</v>
      </c>
      <c r="F119" s="71">
        <v>1</v>
      </c>
      <c r="G119" s="71"/>
      <c r="H119" s="66"/>
      <c r="I119" s="67">
        <f t="shared" ref="I119" si="6">H119*F119</f>
        <v>0</v>
      </c>
      <c r="L119" s="50"/>
    </row>
    <row r="120" spans="1:12" s="51" customFormat="1" ht="16.2" customHeight="1" x14ac:dyDescent="0.25">
      <c r="A120" s="73" t="s">
        <v>88</v>
      </c>
      <c r="B120" s="61"/>
      <c r="C120" s="79" t="s">
        <v>112</v>
      </c>
      <c r="D120" s="63"/>
      <c r="E120" s="70"/>
      <c r="F120" s="71"/>
      <c r="G120" s="71"/>
      <c r="H120" s="66"/>
      <c r="I120" s="67"/>
      <c r="L120" s="50"/>
    </row>
    <row r="121" spans="1:12" s="51" customFormat="1" ht="16.2" customHeight="1" x14ac:dyDescent="0.25">
      <c r="A121" s="73" t="s">
        <v>145</v>
      </c>
      <c r="B121" s="61"/>
      <c r="C121" s="118" t="s">
        <v>114</v>
      </c>
      <c r="D121" s="63"/>
      <c r="E121" s="70" t="s">
        <v>24</v>
      </c>
      <c r="F121" s="71">
        <v>1</v>
      </c>
      <c r="G121" s="71"/>
      <c r="H121" s="66"/>
      <c r="I121" s="67">
        <f t="shared" ref="I121:I129" si="7">H121*F121</f>
        <v>0</v>
      </c>
      <c r="L121" s="50"/>
    </row>
    <row r="122" spans="1:12" s="51" customFormat="1" ht="16.2" customHeight="1" x14ac:dyDescent="0.25">
      <c r="A122" s="73" t="s">
        <v>146</v>
      </c>
      <c r="B122" s="61"/>
      <c r="C122" s="118" t="s">
        <v>113</v>
      </c>
      <c r="D122" s="63"/>
      <c r="E122" s="70" t="s">
        <v>24</v>
      </c>
      <c r="F122" s="71">
        <v>1</v>
      </c>
      <c r="G122" s="71"/>
      <c r="H122" s="66"/>
      <c r="I122" s="67">
        <f t="shared" si="7"/>
        <v>0</v>
      </c>
      <c r="L122" s="50"/>
    </row>
    <row r="123" spans="1:12" s="51" customFormat="1" ht="16.2" customHeight="1" x14ac:dyDescent="0.25">
      <c r="A123" s="73" t="s">
        <v>147</v>
      </c>
      <c r="B123" s="61"/>
      <c r="C123" s="118" t="s">
        <v>115</v>
      </c>
      <c r="D123" s="63"/>
      <c r="E123" s="70" t="s">
        <v>24</v>
      </c>
      <c r="F123" s="71">
        <v>1</v>
      </c>
      <c r="G123" s="71"/>
      <c r="H123" s="66"/>
      <c r="I123" s="67">
        <f t="shared" si="7"/>
        <v>0</v>
      </c>
      <c r="L123" s="50"/>
    </row>
    <row r="124" spans="1:12" s="51" customFormat="1" ht="16.2" customHeight="1" x14ac:dyDescent="0.25">
      <c r="A124" s="73" t="s">
        <v>148</v>
      </c>
      <c r="B124" s="61"/>
      <c r="C124" s="118" t="s">
        <v>116</v>
      </c>
      <c r="D124" s="63"/>
      <c r="E124" s="70" t="s">
        <v>24</v>
      </c>
      <c r="F124" s="71">
        <v>1</v>
      </c>
      <c r="G124" s="71"/>
      <c r="H124" s="66"/>
      <c r="I124" s="67">
        <f t="shared" si="7"/>
        <v>0</v>
      </c>
      <c r="L124" s="50"/>
    </row>
    <row r="125" spans="1:12" s="51" customFormat="1" ht="16.2" customHeight="1" x14ac:dyDescent="0.25">
      <c r="A125" s="73" t="s">
        <v>149</v>
      </c>
      <c r="B125" s="61"/>
      <c r="C125" s="118" t="s">
        <v>107</v>
      </c>
      <c r="D125" s="63"/>
      <c r="E125" s="70" t="s">
        <v>24</v>
      </c>
      <c r="F125" s="71">
        <v>1</v>
      </c>
      <c r="G125" s="71"/>
      <c r="H125" s="66"/>
      <c r="I125" s="67">
        <f t="shared" si="7"/>
        <v>0</v>
      </c>
      <c r="L125" s="50"/>
    </row>
    <row r="126" spans="1:12" s="51" customFormat="1" ht="16.2" customHeight="1" x14ac:dyDescent="0.25">
      <c r="A126" s="73" t="s">
        <v>150</v>
      </c>
      <c r="B126" s="61"/>
      <c r="C126" s="118" t="s">
        <v>108</v>
      </c>
      <c r="D126" s="63"/>
      <c r="E126" s="70" t="s">
        <v>24</v>
      </c>
      <c r="F126" s="71">
        <v>1</v>
      </c>
      <c r="G126" s="71"/>
      <c r="H126" s="66"/>
      <c r="I126" s="67">
        <f t="shared" si="7"/>
        <v>0</v>
      </c>
      <c r="L126" s="50"/>
    </row>
    <row r="127" spans="1:12" s="51" customFormat="1" ht="16.2" customHeight="1" x14ac:dyDescent="0.25">
      <c r="A127" s="73" t="s">
        <v>151</v>
      </c>
      <c r="B127" s="61"/>
      <c r="C127" s="118" t="s">
        <v>117</v>
      </c>
      <c r="D127" s="63"/>
      <c r="E127" s="70" t="s">
        <v>24</v>
      </c>
      <c r="F127" s="71">
        <v>1</v>
      </c>
      <c r="G127" s="71"/>
      <c r="H127" s="66"/>
      <c r="I127" s="67">
        <f t="shared" si="7"/>
        <v>0</v>
      </c>
      <c r="L127" s="50"/>
    </row>
    <row r="128" spans="1:12" s="51" customFormat="1" ht="16.2" customHeight="1" x14ac:dyDescent="0.25">
      <c r="A128" s="73" t="s">
        <v>152</v>
      </c>
      <c r="B128" s="61"/>
      <c r="C128" s="118" t="s">
        <v>118</v>
      </c>
      <c r="D128" s="63"/>
      <c r="E128" s="70" t="s">
        <v>24</v>
      </c>
      <c r="F128" s="71">
        <v>1</v>
      </c>
      <c r="G128" s="71"/>
      <c r="H128" s="66"/>
      <c r="I128" s="67">
        <f t="shared" si="7"/>
        <v>0</v>
      </c>
      <c r="L128" s="50"/>
    </row>
    <row r="129" spans="1:15" s="51" customFormat="1" ht="16.2" customHeight="1" x14ac:dyDescent="0.25">
      <c r="A129" s="73" t="s">
        <v>153</v>
      </c>
      <c r="B129" s="61"/>
      <c r="C129" s="118" t="s">
        <v>119</v>
      </c>
      <c r="D129" s="63"/>
      <c r="E129" s="70" t="s">
        <v>24</v>
      </c>
      <c r="F129" s="71">
        <v>1</v>
      </c>
      <c r="G129" s="71"/>
      <c r="H129" s="66"/>
      <c r="I129" s="67">
        <f t="shared" si="7"/>
        <v>0</v>
      </c>
      <c r="L129" s="50"/>
    </row>
    <row r="130" spans="1:15" s="51" customFormat="1" ht="16.2" customHeight="1" x14ac:dyDescent="0.25">
      <c r="A130" s="73"/>
      <c r="B130" s="61"/>
      <c r="D130" s="63"/>
      <c r="E130" s="70"/>
      <c r="F130" s="71"/>
      <c r="G130" s="71"/>
      <c r="H130" s="66"/>
      <c r="I130" s="67"/>
      <c r="L130" s="50"/>
    </row>
    <row r="131" spans="1:15" s="51" customFormat="1" ht="16.2" customHeight="1" x14ac:dyDescent="0.25">
      <c r="A131" s="73"/>
      <c r="B131" s="61"/>
      <c r="D131" s="74" t="s">
        <v>79</v>
      </c>
      <c r="E131" s="75"/>
      <c r="F131" s="76"/>
      <c r="G131" s="76"/>
      <c r="H131" s="77"/>
      <c r="I131" s="78">
        <f>SUBTOTAL(9,I86:I130)</f>
        <v>0</v>
      </c>
      <c r="L131" s="50"/>
    </row>
    <row r="132" spans="1:15" s="51" customFormat="1" ht="16.2" customHeight="1" x14ac:dyDescent="0.25">
      <c r="A132" s="73"/>
      <c r="B132" s="61"/>
      <c r="D132" s="80"/>
      <c r="E132" s="64"/>
      <c r="F132" s="65"/>
      <c r="G132" s="65"/>
      <c r="H132" s="66"/>
      <c r="I132" s="81"/>
      <c r="L132" s="50"/>
    </row>
    <row r="133" spans="1:15" s="51" customFormat="1" ht="16.2" customHeight="1" x14ac:dyDescent="0.25">
      <c r="A133" s="60"/>
      <c r="B133" s="61"/>
      <c r="C133" s="82"/>
      <c r="D133" s="63"/>
      <c r="E133" s="64"/>
      <c r="F133" s="65"/>
      <c r="G133" s="83"/>
      <c r="H133" s="84"/>
      <c r="I133" s="67"/>
      <c r="L133" s="50"/>
    </row>
    <row r="134" spans="1:15" s="51" customFormat="1" ht="16.2" customHeight="1" x14ac:dyDescent="0.25">
      <c r="A134" s="85"/>
      <c r="B134" s="86"/>
      <c r="C134" s="87"/>
      <c r="D134" s="88" t="s">
        <v>156</v>
      </c>
      <c r="E134" s="89"/>
      <c r="F134" s="90"/>
      <c r="G134" s="91"/>
      <c r="H134" s="92"/>
      <c r="I134" s="93">
        <f>SUBTOTAL(9,I13:I133)</f>
        <v>0</v>
      </c>
      <c r="L134" s="49"/>
      <c r="M134" s="50"/>
      <c r="N134" s="49"/>
      <c r="O134" s="49"/>
    </row>
    <row r="135" spans="1:15" s="51" customFormat="1" ht="16.95" customHeight="1" x14ac:dyDescent="0.25">
      <c r="A135" s="95"/>
      <c r="B135" s="61"/>
      <c r="C135" s="96"/>
      <c r="D135" s="97" t="s">
        <v>17</v>
      </c>
      <c r="E135" s="98"/>
      <c r="F135" s="49"/>
      <c r="G135" s="49"/>
      <c r="I135" s="99">
        <f>20%*I134</f>
        <v>0</v>
      </c>
      <c r="J135" s="94"/>
    </row>
    <row r="136" spans="1:15" s="51" customFormat="1" ht="16.95" customHeight="1" thickBot="1" x14ac:dyDescent="0.3">
      <c r="A136" s="100"/>
      <c r="B136" s="101"/>
      <c r="C136" s="102"/>
      <c r="D136" s="103" t="s">
        <v>18</v>
      </c>
      <c r="E136" s="104"/>
      <c r="F136" s="105"/>
      <c r="G136" s="105"/>
      <c r="H136" s="106"/>
      <c r="I136" s="107">
        <f>I134+I135</f>
        <v>0</v>
      </c>
    </row>
    <row r="137" spans="1:15" s="51" customFormat="1" ht="16.95" customHeight="1" thickTop="1" x14ac:dyDescent="0.3">
      <c r="A137" s="108"/>
      <c r="B137" s="109"/>
      <c r="C137" s="110"/>
      <c r="D137" s="111"/>
      <c r="E137" s="11"/>
      <c r="F137" s="12"/>
      <c r="G137" s="12"/>
      <c r="H137" s="112"/>
      <c r="I137" s="113"/>
    </row>
    <row r="138" spans="1:15" s="51" customFormat="1" ht="16.95" customHeight="1" thickBot="1" x14ac:dyDescent="0.35">
      <c r="A138" s="108"/>
      <c r="B138" s="109"/>
      <c r="C138" s="110"/>
      <c r="D138" s="111"/>
      <c r="E138" s="11"/>
      <c r="F138" s="12"/>
      <c r="G138" s="12"/>
      <c r="H138" s="112"/>
      <c r="I138" s="113"/>
      <c r="L138" s="49"/>
      <c r="M138" s="50"/>
      <c r="N138" s="49"/>
      <c r="O138" s="49"/>
    </row>
    <row r="139" spans="1:15" s="51" customFormat="1" ht="16.95" customHeight="1" thickTop="1" x14ac:dyDescent="0.3">
      <c r="A139" s="136"/>
      <c r="B139" s="127"/>
      <c r="C139" s="128"/>
      <c r="D139" s="129"/>
      <c r="E139" s="139"/>
      <c r="F139" s="130"/>
      <c r="G139" s="130"/>
      <c r="H139" s="131"/>
      <c r="I139" s="132"/>
      <c r="J139" s="114"/>
      <c r="L139" s="49"/>
      <c r="M139" s="50"/>
      <c r="N139" s="49"/>
      <c r="O139" s="49"/>
    </row>
    <row r="140" spans="1:15" s="51" customFormat="1" ht="16.95" customHeight="1" x14ac:dyDescent="0.3">
      <c r="A140" s="137"/>
      <c r="B140" s="109" t="s">
        <v>154</v>
      </c>
      <c r="C140" s="110"/>
      <c r="D140" s="111"/>
      <c r="E140" s="140"/>
      <c r="F140" s="133"/>
      <c r="G140" s="133"/>
      <c r="H140" s="134"/>
      <c r="I140" s="135"/>
      <c r="J140" s="94"/>
      <c r="L140" s="49"/>
      <c r="M140" s="50"/>
      <c r="N140" s="49"/>
      <c r="O140" s="49"/>
    </row>
    <row r="141" spans="1:15" s="51" customFormat="1" ht="16.95" customHeight="1" x14ac:dyDescent="0.3">
      <c r="A141" s="137"/>
      <c r="B141" s="109"/>
      <c r="C141" s="51" t="s">
        <v>155</v>
      </c>
      <c r="D141" s="111"/>
      <c r="E141" s="70" t="s">
        <v>24</v>
      </c>
      <c r="F141" s="71">
        <v>1</v>
      </c>
      <c r="G141" s="71"/>
      <c r="H141" s="66"/>
      <c r="I141" s="67">
        <f t="shared" ref="I141" si="8">H141*F141</f>
        <v>0</v>
      </c>
      <c r="L141" s="49"/>
      <c r="M141" s="50"/>
      <c r="N141" s="49"/>
      <c r="O141" s="49"/>
    </row>
    <row r="142" spans="1:15" s="51" customFormat="1" ht="16.95" customHeight="1" x14ac:dyDescent="0.3">
      <c r="A142" s="137"/>
      <c r="B142" s="109"/>
      <c r="C142" s="110"/>
      <c r="D142" s="111"/>
      <c r="E142" s="140"/>
      <c r="F142" s="133"/>
      <c r="G142" s="133"/>
      <c r="H142" s="134"/>
      <c r="I142" s="135"/>
      <c r="L142" s="49"/>
      <c r="M142" s="50"/>
      <c r="N142" s="49"/>
      <c r="O142" s="49"/>
    </row>
    <row r="143" spans="1:15" s="51" customFormat="1" ht="16.95" customHeight="1" x14ac:dyDescent="0.3">
      <c r="A143" s="137"/>
      <c r="B143" s="109"/>
      <c r="C143" s="110"/>
      <c r="D143" s="111"/>
      <c r="E143" s="140"/>
      <c r="F143" s="133"/>
      <c r="G143" s="133"/>
      <c r="H143" s="134"/>
      <c r="I143" s="135"/>
      <c r="L143" s="49"/>
      <c r="M143" s="50"/>
      <c r="N143" s="49"/>
      <c r="O143" s="49"/>
    </row>
    <row r="144" spans="1:15" s="51" customFormat="1" ht="16.95" customHeight="1" x14ac:dyDescent="0.3">
      <c r="A144" s="137"/>
      <c r="B144" s="109"/>
      <c r="C144" s="110"/>
      <c r="D144" s="111"/>
      <c r="E144" s="140"/>
      <c r="F144" s="133"/>
      <c r="G144" s="133"/>
      <c r="H144" s="134"/>
      <c r="I144" s="135"/>
      <c r="L144" s="49"/>
      <c r="M144" s="50"/>
      <c r="N144" s="49"/>
      <c r="O144" s="49"/>
    </row>
    <row r="145" spans="1:15" s="51" customFormat="1" ht="16.95" customHeight="1" x14ac:dyDescent="0.3">
      <c r="A145" s="138"/>
      <c r="B145" s="109"/>
      <c r="C145" s="110"/>
      <c r="D145" s="111"/>
      <c r="E145" s="141"/>
      <c r="F145" s="133"/>
      <c r="G145" s="133"/>
      <c r="H145" s="134"/>
      <c r="I145" s="135"/>
      <c r="L145" s="49"/>
      <c r="M145" s="50"/>
      <c r="N145" s="49"/>
      <c r="O145" s="49"/>
    </row>
    <row r="146" spans="1:15" s="51" customFormat="1" ht="16.95" customHeight="1" x14ac:dyDescent="0.25">
      <c r="A146" s="85"/>
      <c r="B146" s="86"/>
      <c r="C146" s="87"/>
      <c r="D146" s="88" t="s">
        <v>157</v>
      </c>
      <c r="E146" s="89"/>
      <c r="F146" s="90"/>
      <c r="G146" s="91"/>
      <c r="H146" s="92"/>
      <c r="I146" s="93">
        <f>I134+SUBTOTAL(9,I139:I145)</f>
        <v>0</v>
      </c>
      <c r="L146" s="49"/>
      <c r="M146" s="50"/>
      <c r="N146" s="49"/>
      <c r="O146" s="49"/>
    </row>
    <row r="147" spans="1:15" s="51" customFormat="1" ht="16.95" customHeight="1" x14ac:dyDescent="0.25">
      <c r="A147" s="95"/>
      <c r="B147" s="61"/>
      <c r="C147" s="96"/>
      <c r="D147" s="97" t="s">
        <v>17</v>
      </c>
      <c r="E147" s="98"/>
      <c r="F147" s="49"/>
      <c r="G147" s="49"/>
      <c r="I147" s="99">
        <f>20%*I146</f>
        <v>0</v>
      </c>
      <c r="L147" s="49"/>
      <c r="M147" s="50"/>
      <c r="N147" s="49"/>
      <c r="O147" s="49"/>
    </row>
    <row r="148" spans="1:15" s="51" customFormat="1" ht="16.95" customHeight="1" thickBot="1" x14ac:dyDescent="0.3">
      <c r="A148" s="100"/>
      <c r="B148" s="101"/>
      <c r="C148" s="102"/>
      <c r="D148" s="103" t="s">
        <v>18</v>
      </c>
      <c r="E148" s="104"/>
      <c r="F148" s="105"/>
      <c r="G148" s="105"/>
      <c r="H148" s="106"/>
      <c r="I148" s="107">
        <f>I146+I147</f>
        <v>0</v>
      </c>
      <c r="L148" s="49"/>
      <c r="M148" s="50"/>
      <c r="N148" s="49"/>
      <c r="O148" s="49"/>
    </row>
    <row r="149" spans="1:15" s="51" customFormat="1" ht="16.95" customHeight="1" thickTop="1" x14ac:dyDescent="0.3">
      <c r="A149" s="108"/>
      <c r="B149" s="109"/>
      <c r="C149" s="110"/>
      <c r="D149" s="111"/>
      <c r="E149" s="11"/>
      <c r="F149" s="12"/>
      <c r="G149" s="12"/>
      <c r="H149" s="112"/>
      <c r="I149" s="113"/>
      <c r="L149" s="49"/>
      <c r="M149" s="50"/>
      <c r="N149" s="49"/>
      <c r="O149" s="49"/>
    </row>
    <row r="150" spans="1:15" s="51" customFormat="1" ht="16.95" customHeight="1" x14ac:dyDescent="0.3">
      <c r="A150" s="108"/>
      <c r="B150" s="109"/>
      <c r="C150" s="110"/>
      <c r="D150" s="111"/>
      <c r="E150" s="11"/>
      <c r="F150" s="12"/>
      <c r="G150" s="12"/>
      <c r="H150" s="112"/>
      <c r="I150" s="113"/>
      <c r="L150" s="49"/>
      <c r="M150" s="50"/>
      <c r="N150" s="49"/>
      <c r="O150" s="49"/>
    </row>
    <row r="151" spans="1:15" s="51" customFormat="1" ht="16.95" customHeight="1" x14ac:dyDescent="0.3">
      <c r="A151" s="108"/>
      <c r="B151" s="109"/>
      <c r="C151" s="110"/>
      <c r="D151" s="111"/>
      <c r="E151" s="11"/>
      <c r="F151" s="12"/>
      <c r="G151" s="12"/>
      <c r="H151" s="112"/>
      <c r="I151" s="113"/>
      <c r="L151" s="49"/>
      <c r="M151" s="50"/>
      <c r="N151" s="49"/>
      <c r="O151" s="49"/>
    </row>
    <row r="152" spans="1:15" s="51" customFormat="1" ht="16.95" customHeight="1" x14ac:dyDescent="0.3">
      <c r="A152" s="108"/>
      <c r="B152" s="109"/>
      <c r="C152" s="110"/>
      <c r="D152" s="111"/>
      <c r="E152" s="11"/>
      <c r="F152" s="12"/>
      <c r="G152" s="12"/>
      <c r="H152" s="112"/>
      <c r="I152" s="113"/>
      <c r="L152" s="49"/>
      <c r="M152" s="50"/>
      <c r="N152" s="49"/>
      <c r="O152" s="49"/>
    </row>
    <row r="153" spans="1:15" s="51" customFormat="1" ht="16.95" customHeight="1" x14ac:dyDescent="0.3">
      <c r="A153" s="108"/>
      <c r="B153" s="109"/>
      <c r="C153" s="110"/>
      <c r="D153" s="111"/>
      <c r="E153" s="11"/>
      <c r="F153" s="12"/>
      <c r="G153" s="12"/>
      <c r="H153" s="112"/>
      <c r="I153" s="113"/>
      <c r="L153" s="49"/>
      <c r="M153" s="50"/>
      <c r="N153" s="49"/>
      <c r="O153" s="49"/>
    </row>
    <row r="154" spans="1:15" s="51" customFormat="1" ht="16.95" customHeight="1" x14ac:dyDescent="0.3">
      <c r="A154" s="108"/>
      <c r="B154" s="109"/>
      <c r="C154" s="110"/>
      <c r="D154" s="111"/>
      <c r="E154" s="11"/>
      <c r="F154" s="12"/>
      <c r="G154" s="12"/>
      <c r="H154" s="112"/>
      <c r="I154" s="113"/>
      <c r="L154" s="49"/>
      <c r="M154" s="50"/>
      <c r="N154" s="49"/>
      <c r="O154" s="49"/>
    </row>
    <row r="155" spans="1:15" s="51" customFormat="1" ht="16.95" customHeight="1" x14ac:dyDescent="0.3">
      <c r="A155" s="108"/>
      <c r="B155" s="109"/>
      <c r="C155" s="110"/>
      <c r="D155" s="111"/>
      <c r="E155" s="11"/>
      <c r="F155" s="12"/>
      <c r="G155" s="12"/>
      <c r="H155" s="112"/>
      <c r="I155" s="113"/>
      <c r="L155" s="49"/>
      <c r="M155" s="50"/>
      <c r="N155" s="49"/>
      <c r="O155" s="49"/>
    </row>
    <row r="156" spans="1:15" s="51" customFormat="1" ht="16.95" customHeight="1" x14ac:dyDescent="0.3">
      <c r="A156" s="108"/>
      <c r="B156" s="109"/>
      <c r="C156" s="110"/>
      <c r="D156" s="111"/>
      <c r="E156" s="11"/>
      <c r="F156" s="12"/>
      <c r="G156" s="12"/>
      <c r="H156" s="112"/>
      <c r="I156" s="113"/>
      <c r="L156" s="49"/>
      <c r="M156" s="50"/>
      <c r="N156" s="49"/>
      <c r="O156" s="49"/>
    </row>
    <row r="157" spans="1:15" s="51" customFormat="1" ht="16.95" customHeight="1" x14ac:dyDescent="0.3">
      <c r="A157" s="108"/>
      <c r="B157" s="109"/>
      <c r="C157" s="110"/>
      <c r="D157" s="111"/>
      <c r="E157" s="11"/>
      <c r="F157" s="12"/>
      <c r="G157" s="12"/>
      <c r="H157" s="112"/>
      <c r="I157" s="113"/>
      <c r="L157" s="49"/>
      <c r="M157" s="50"/>
      <c r="N157" s="49"/>
      <c r="O157" s="49"/>
    </row>
    <row r="158" spans="1:15" s="51" customFormat="1" ht="16.95" customHeight="1" x14ac:dyDescent="0.3">
      <c r="A158" s="108"/>
      <c r="B158" s="109"/>
      <c r="C158" s="110"/>
      <c r="D158" s="111"/>
      <c r="E158" s="11"/>
      <c r="F158" s="12"/>
      <c r="G158" s="12"/>
      <c r="H158" s="112"/>
      <c r="I158" s="113"/>
      <c r="L158" s="49"/>
      <c r="M158" s="50"/>
      <c r="N158" s="49"/>
      <c r="O158" s="49"/>
    </row>
    <row r="159" spans="1:15" s="51" customFormat="1" ht="16.95" customHeight="1" x14ac:dyDescent="0.3">
      <c r="A159" s="108"/>
      <c r="B159" s="109"/>
      <c r="C159" s="110"/>
      <c r="D159" s="111"/>
      <c r="E159" s="11"/>
      <c r="F159" s="12"/>
      <c r="G159" s="12"/>
      <c r="H159" s="112"/>
      <c r="I159" s="113"/>
      <c r="L159" s="49"/>
      <c r="M159" s="50"/>
      <c r="N159" s="49"/>
      <c r="O159" s="49"/>
    </row>
    <row r="160" spans="1:15" s="51" customFormat="1" ht="16.95" customHeight="1" x14ac:dyDescent="0.3">
      <c r="A160" s="108"/>
      <c r="B160" s="109"/>
      <c r="C160" s="110"/>
      <c r="D160" s="111"/>
      <c r="E160" s="11"/>
      <c r="F160" s="12"/>
      <c r="G160" s="12"/>
      <c r="H160" s="112"/>
      <c r="I160" s="113"/>
      <c r="L160" s="49"/>
      <c r="M160" s="50"/>
      <c r="N160" s="49"/>
      <c r="O160" s="49"/>
    </row>
    <row r="161" spans="1:15" s="51" customFormat="1" ht="16.95" customHeight="1" x14ac:dyDescent="0.3">
      <c r="A161" s="108"/>
      <c r="B161" s="109"/>
      <c r="C161" s="110"/>
      <c r="D161" s="111"/>
      <c r="E161" s="11"/>
      <c r="F161" s="12"/>
      <c r="G161" s="12"/>
      <c r="H161" s="112"/>
      <c r="I161" s="113"/>
      <c r="L161" s="49"/>
      <c r="M161" s="50"/>
      <c r="N161" s="49"/>
      <c r="O161" s="49"/>
    </row>
    <row r="162" spans="1:15" s="51" customFormat="1" ht="16.95" customHeight="1" x14ac:dyDescent="0.3">
      <c r="A162" s="108"/>
      <c r="B162" s="109"/>
      <c r="C162" s="110"/>
      <c r="D162" s="111"/>
      <c r="E162" s="11"/>
      <c r="F162" s="12"/>
      <c r="G162" s="12"/>
      <c r="H162" s="112"/>
      <c r="I162" s="113"/>
      <c r="L162" s="49"/>
      <c r="M162" s="50"/>
      <c r="N162" s="49"/>
      <c r="O162" s="49"/>
    </row>
    <row r="163" spans="1:15" s="51" customFormat="1" ht="16.95" customHeight="1" x14ac:dyDescent="0.3">
      <c r="A163" s="108"/>
      <c r="B163" s="109"/>
      <c r="C163" s="110"/>
      <c r="D163" s="111"/>
      <c r="E163" s="11"/>
      <c r="F163" s="12"/>
      <c r="G163" s="12"/>
      <c r="H163" s="112"/>
      <c r="I163" s="113"/>
      <c r="L163" s="49"/>
      <c r="M163" s="50"/>
      <c r="N163" s="49"/>
      <c r="O163" s="49"/>
    </row>
    <row r="164" spans="1:15" s="51" customFormat="1" ht="16.95" customHeight="1" x14ac:dyDescent="0.3">
      <c r="A164" s="108"/>
      <c r="B164" s="109"/>
      <c r="C164" s="110"/>
      <c r="D164" s="111"/>
      <c r="E164" s="11"/>
      <c r="F164" s="12"/>
      <c r="G164" s="12"/>
      <c r="H164" s="112"/>
      <c r="I164" s="113"/>
      <c r="L164" s="49"/>
      <c r="M164" s="50"/>
      <c r="N164" s="49"/>
      <c r="O164" s="49"/>
    </row>
    <row r="165" spans="1:15" s="51" customFormat="1" ht="16.95" customHeight="1" x14ac:dyDescent="0.3">
      <c r="A165" s="108"/>
      <c r="B165" s="109"/>
      <c r="C165" s="110"/>
      <c r="D165" s="111"/>
      <c r="E165" s="11"/>
      <c r="F165" s="12"/>
      <c r="G165" s="12"/>
      <c r="H165" s="112"/>
      <c r="I165" s="113"/>
      <c r="L165" s="49"/>
      <c r="M165" s="50"/>
      <c r="N165" s="49"/>
      <c r="O165" s="49"/>
    </row>
    <row r="166" spans="1:15" s="51" customFormat="1" ht="16.95" customHeight="1" x14ac:dyDescent="0.3">
      <c r="A166" s="108"/>
      <c r="B166" s="109"/>
      <c r="C166" s="110"/>
      <c r="D166" s="111"/>
      <c r="E166" s="11"/>
      <c r="F166" s="12"/>
      <c r="G166" s="12"/>
      <c r="H166" s="112"/>
      <c r="I166" s="113"/>
      <c r="L166" s="49"/>
      <c r="M166" s="50"/>
      <c r="N166" s="49"/>
      <c r="O166" s="49"/>
    </row>
    <row r="167" spans="1:15" s="51" customFormat="1" ht="16.95" customHeight="1" x14ac:dyDescent="0.3">
      <c r="A167" s="108"/>
      <c r="B167" s="109"/>
      <c r="C167" s="110"/>
      <c r="D167" s="111"/>
      <c r="E167" s="11"/>
      <c r="F167" s="12"/>
      <c r="G167" s="12"/>
      <c r="H167" s="112"/>
      <c r="I167" s="113"/>
      <c r="L167" s="49"/>
      <c r="M167" s="50"/>
      <c r="N167" s="49"/>
      <c r="O167" s="49"/>
    </row>
    <row r="168" spans="1:15" s="51" customFormat="1" ht="16.95" customHeight="1" x14ac:dyDescent="0.3">
      <c r="A168" s="108"/>
      <c r="B168" s="109"/>
      <c r="C168" s="110"/>
      <c r="D168" s="111"/>
      <c r="E168" s="11"/>
      <c r="F168" s="12"/>
      <c r="G168" s="12"/>
      <c r="H168" s="112"/>
      <c r="I168" s="113"/>
      <c r="L168" s="49"/>
      <c r="M168" s="50"/>
      <c r="O168" s="49"/>
    </row>
    <row r="169" spans="1:15" s="51" customFormat="1" ht="16.95" customHeight="1" x14ac:dyDescent="0.3">
      <c r="A169" s="108"/>
      <c r="B169" s="109"/>
      <c r="C169" s="110"/>
      <c r="D169" s="111"/>
      <c r="E169" s="11"/>
      <c r="F169" s="12"/>
      <c r="G169" s="12"/>
      <c r="H169" s="112"/>
      <c r="I169" s="113"/>
      <c r="L169" s="49"/>
      <c r="M169" s="50"/>
      <c r="N169" s="49"/>
      <c r="O169" s="49"/>
    </row>
    <row r="170" spans="1:15" s="51" customFormat="1" ht="16.95" customHeight="1" x14ac:dyDescent="0.3">
      <c r="A170" s="108"/>
      <c r="B170" s="109"/>
      <c r="C170" s="110"/>
      <c r="D170" s="111"/>
      <c r="E170" s="11"/>
      <c r="F170" s="12"/>
      <c r="G170" s="12"/>
      <c r="H170" s="112"/>
      <c r="I170" s="113"/>
      <c r="L170" s="49"/>
      <c r="M170" s="50"/>
      <c r="N170" s="49"/>
      <c r="O170" s="49"/>
    </row>
    <row r="171" spans="1:15" s="51" customFormat="1" ht="16.95" customHeight="1" x14ac:dyDescent="0.3">
      <c r="A171" s="108"/>
      <c r="B171" s="109"/>
      <c r="C171" s="110"/>
      <c r="D171" s="111"/>
      <c r="E171" s="11"/>
      <c r="F171" s="12"/>
      <c r="G171" s="12"/>
      <c r="H171" s="112"/>
      <c r="I171" s="113"/>
      <c r="L171" s="49"/>
      <c r="M171" s="50"/>
      <c r="N171" s="49"/>
      <c r="O171" s="49"/>
    </row>
    <row r="172" spans="1:15" s="51" customFormat="1" ht="16.95" customHeight="1" x14ac:dyDescent="0.3">
      <c r="A172" s="108"/>
      <c r="B172" s="109"/>
      <c r="C172" s="110"/>
      <c r="D172" s="111"/>
      <c r="E172" s="11"/>
      <c r="F172" s="12"/>
      <c r="G172" s="12"/>
      <c r="H172" s="112"/>
      <c r="I172" s="113"/>
      <c r="L172" s="49"/>
      <c r="M172" s="50"/>
      <c r="N172" s="49"/>
      <c r="O172" s="49"/>
    </row>
    <row r="173" spans="1:15" s="51" customFormat="1" ht="16.95" customHeight="1" x14ac:dyDescent="0.3">
      <c r="A173" s="108"/>
      <c r="B173" s="109"/>
      <c r="C173" s="110"/>
      <c r="D173" s="111"/>
      <c r="E173" s="11"/>
      <c r="F173" s="12"/>
      <c r="G173" s="12"/>
      <c r="H173" s="112"/>
      <c r="I173" s="113"/>
      <c r="L173" s="12"/>
      <c r="M173" s="13"/>
      <c r="N173" s="12"/>
      <c r="O173" s="12"/>
    </row>
    <row r="174" spans="1:15" s="51" customFormat="1" ht="16.95" customHeight="1" x14ac:dyDescent="0.3">
      <c r="A174" s="108"/>
      <c r="B174" s="109"/>
      <c r="C174" s="110"/>
      <c r="D174" s="111"/>
      <c r="E174" s="11"/>
      <c r="F174" s="12"/>
      <c r="G174" s="12"/>
      <c r="H174" s="112"/>
      <c r="I174" s="113"/>
      <c r="L174" s="12"/>
      <c r="M174" s="13"/>
      <c r="N174" s="12"/>
      <c r="O174" s="12"/>
    </row>
    <row r="175" spans="1:15" s="51" customFormat="1" ht="16.95" customHeight="1" x14ac:dyDescent="0.3">
      <c r="A175" s="108"/>
      <c r="B175" s="109"/>
      <c r="C175" s="110"/>
      <c r="D175" s="111"/>
      <c r="E175" s="11"/>
      <c r="F175" s="12"/>
      <c r="G175" s="12"/>
      <c r="H175" s="112"/>
      <c r="I175" s="113"/>
      <c r="L175" s="12"/>
      <c r="M175" s="13"/>
      <c r="N175" s="12"/>
      <c r="O175" s="12"/>
    </row>
    <row r="176" spans="1:15" s="51" customFormat="1" ht="16.95" customHeight="1" x14ac:dyDescent="0.3">
      <c r="A176" s="108"/>
      <c r="B176" s="109"/>
      <c r="C176" s="110"/>
      <c r="D176" s="111"/>
      <c r="E176" s="11"/>
      <c r="F176" s="12"/>
      <c r="G176" s="12"/>
      <c r="H176" s="112"/>
      <c r="I176" s="113"/>
      <c r="L176" s="11"/>
      <c r="M176" s="13"/>
      <c r="N176" s="12"/>
      <c r="O176" s="12"/>
    </row>
    <row r="177" spans="1:15" s="51" customFormat="1" ht="16.95" customHeight="1" x14ac:dyDescent="0.3">
      <c r="A177" s="108"/>
      <c r="B177" s="109"/>
      <c r="C177" s="110"/>
      <c r="D177" s="111"/>
      <c r="E177" s="11"/>
      <c r="F177" s="12"/>
      <c r="G177" s="12"/>
      <c r="H177" s="112"/>
      <c r="I177" s="113"/>
      <c r="L177" s="11"/>
      <c r="M177" s="13"/>
      <c r="N177" s="12"/>
      <c r="O177" s="12"/>
    </row>
    <row r="178" spans="1:15" s="51" customFormat="1" ht="16.95" customHeight="1" x14ac:dyDescent="0.3">
      <c r="A178" s="108"/>
      <c r="B178" s="109"/>
      <c r="C178" s="110"/>
      <c r="D178" s="111"/>
      <c r="E178" s="11"/>
      <c r="F178" s="12"/>
      <c r="G178" s="12"/>
      <c r="H178" s="112"/>
      <c r="I178" s="113"/>
      <c r="L178" s="11"/>
      <c r="M178" s="13"/>
      <c r="N178" s="12"/>
      <c r="O178" s="12"/>
    </row>
    <row r="179" spans="1:15" s="51" customFormat="1" ht="16.95" customHeight="1" x14ac:dyDescent="0.3">
      <c r="A179" s="108"/>
      <c r="B179" s="109"/>
      <c r="C179" s="110"/>
      <c r="D179" s="111"/>
      <c r="E179" s="11"/>
      <c r="F179" s="12"/>
      <c r="G179" s="12"/>
      <c r="H179" s="112"/>
      <c r="I179" s="113"/>
      <c r="L179" s="113"/>
      <c r="M179" s="115"/>
      <c r="N179" s="116"/>
      <c r="O179" s="116"/>
    </row>
    <row r="180" spans="1:15" s="51" customFormat="1" ht="16.95" customHeight="1" x14ac:dyDescent="0.3">
      <c r="A180" s="108"/>
      <c r="B180" s="109"/>
      <c r="C180" s="110"/>
      <c r="D180" s="111"/>
      <c r="E180" s="11"/>
      <c r="F180" s="12"/>
      <c r="G180" s="12"/>
      <c r="H180" s="112"/>
      <c r="I180" s="113"/>
      <c r="L180" s="113"/>
      <c r="M180" s="115"/>
      <c r="N180" s="116"/>
      <c r="O180" s="116"/>
    </row>
    <row r="181" spans="1:15" s="51" customFormat="1" ht="16.95" customHeight="1" x14ac:dyDescent="0.3">
      <c r="A181" s="108"/>
      <c r="B181" s="109"/>
      <c r="C181" s="110"/>
      <c r="D181" s="111"/>
      <c r="E181" s="11"/>
      <c r="F181" s="12"/>
      <c r="G181" s="12"/>
      <c r="H181" s="112"/>
      <c r="I181" s="113"/>
      <c r="L181" s="113"/>
      <c r="M181" s="115"/>
      <c r="N181" s="116"/>
      <c r="O181" s="116"/>
    </row>
    <row r="182" spans="1:15" s="51" customFormat="1" ht="16.95" customHeight="1" x14ac:dyDescent="0.3">
      <c r="A182" s="108"/>
      <c r="B182" s="109"/>
      <c r="C182" s="110"/>
      <c r="D182" s="111"/>
      <c r="E182" s="11"/>
      <c r="F182" s="12"/>
      <c r="G182" s="12"/>
      <c r="H182" s="112"/>
      <c r="I182" s="113"/>
      <c r="L182" s="113"/>
      <c r="M182" s="115"/>
      <c r="N182" s="116"/>
      <c r="O182" s="116"/>
    </row>
    <row r="183" spans="1:15" s="51" customFormat="1" ht="16.95" customHeight="1" x14ac:dyDescent="0.3">
      <c r="A183" s="108"/>
      <c r="B183" s="109"/>
      <c r="C183" s="110"/>
      <c r="D183" s="111"/>
      <c r="E183" s="11"/>
      <c r="F183" s="12"/>
      <c r="G183" s="12"/>
      <c r="H183" s="112"/>
      <c r="I183" s="113"/>
      <c r="L183" s="113"/>
      <c r="M183" s="115"/>
      <c r="N183" s="116"/>
      <c r="O183" s="116"/>
    </row>
    <row r="184" spans="1:15" s="51" customFormat="1" ht="16.95" customHeight="1" x14ac:dyDescent="0.3">
      <c r="A184" s="108"/>
      <c r="B184" s="109"/>
      <c r="C184" s="110"/>
      <c r="D184" s="111"/>
      <c r="E184" s="11"/>
      <c r="F184" s="12"/>
      <c r="G184" s="12"/>
      <c r="H184" s="112"/>
      <c r="I184" s="113"/>
      <c r="L184" s="113"/>
      <c r="M184" s="115"/>
      <c r="N184" s="116"/>
      <c r="O184" s="116"/>
    </row>
    <row r="185" spans="1:15" s="51" customFormat="1" ht="16.95" customHeight="1" x14ac:dyDescent="0.3">
      <c r="A185" s="108"/>
      <c r="B185" s="109"/>
      <c r="C185" s="110"/>
      <c r="D185" s="111"/>
      <c r="E185" s="11"/>
      <c r="F185" s="12"/>
      <c r="G185" s="12"/>
      <c r="H185" s="112"/>
      <c r="I185" s="113"/>
      <c r="L185" s="113"/>
      <c r="M185" s="115"/>
      <c r="N185" s="116"/>
      <c r="O185" s="116"/>
    </row>
    <row r="186" spans="1:15" s="51" customFormat="1" ht="16.95" customHeight="1" x14ac:dyDescent="0.3">
      <c r="A186" s="108"/>
      <c r="B186" s="109"/>
      <c r="C186" s="110"/>
      <c r="D186" s="111"/>
      <c r="E186" s="11"/>
      <c r="F186" s="12"/>
      <c r="G186" s="12"/>
      <c r="H186" s="112"/>
      <c r="I186" s="113"/>
      <c r="L186" s="113"/>
      <c r="M186" s="115"/>
      <c r="N186" s="116"/>
      <c r="O186" s="116"/>
    </row>
    <row r="187" spans="1:15" s="51" customFormat="1" ht="16.95" customHeight="1" x14ac:dyDescent="0.3">
      <c r="A187" s="108"/>
      <c r="B187" s="109"/>
      <c r="C187" s="110"/>
      <c r="D187" s="111"/>
      <c r="E187" s="11"/>
      <c r="F187" s="12"/>
      <c r="G187" s="12"/>
      <c r="H187" s="112"/>
      <c r="I187" s="113"/>
      <c r="L187" s="113"/>
      <c r="M187" s="115"/>
      <c r="N187" s="116"/>
      <c r="O187" s="116"/>
    </row>
    <row r="188" spans="1:15" s="51" customFormat="1" ht="16.95" customHeight="1" x14ac:dyDescent="0.3">
      <c r="A188" s="108"/>
      <c r="B188" s="109"/>
      <c r="C188" s="110"/>
      <c r="D188" s="111"/>
      <c r="E188" s="11"/>
      <c r="F188" s="12"/>
      <c r="G188" s="12"/>
      <c r="H188" s="112"/>
      <c r="I188" s="113"/>
      <c r="L188" s="113"/>
      <c r="M188" s="115"/>
      <c r="N188" s="116"/>
      <c r="O188" s="116"/>
    </row>
    <row r="189" spans="1:15" s="51" customFormat="1" ht="16.95" customHeight="1" x14ac:dyDescent="0.3">
      <c r="A189" s="108"/>
      <c r="B189" s="109"/>
      <c r="C189" s="110"/>
      <c r="D189" s="111"/>
      <c r="E189" s="11"/>
      <c r="F189" s="12"/>
      <c r="G189" s="12"/>
      <c r="H189" s="112"/>
      <c r="I189" s="113"/>
      <c r="L189" s="113"/>
      <c r="M189" s="115"/>
      <c r="N189" s="116"/>
      <c r="O189" s="116"/>
    </row>
    <row r="190" spans="1:15" s="51" customFormat="1" ht="16.95" customHeight="1" x14ac:dyDescent="0.3">
      <c r="A190" s="108"/>
      <c r="B190" s="109"/>
      <c r="C190" s="110"/>
      <c r="D190" s="111"/>
      <c r="E190" s="11"/>
      <c r="F190" s="12"/>
      <c r="G190" s="12"/>
      <c r="H190" s="112"/>
      <c r="I190" s="113"/>
      <c r="L190" s="113"/>
      <c r="M190" s="115"/>
      <c r="N190" s="116"/>
      <c r="O190" s="116"/>
    </row>
    <row r="191" spans="1:15" s="51" customFormat="1" ht="16.95" customHeight="1" x14ac:dyDescent="0.3">
      <c r="A191" s="108"/>
      <c r="B191" s="109"/>
      <c r="C191" s="110"/>
      <c r="D191" s="111"/>
      <c r="E191" s="11"/>
      <c r="F191" s="12"/>
      <c r="G191" s="12"/>
      <c r="H191" s="112"/>
      <c r="I191" s="113"/>
      <c r="L191" s="113"/>
      <c r="M191" s="115"/>
      <c r="N191" s="116"/>
      <c r="O191" s="116"/>
    </row>
    <row r="192" spans="1:15" s="51" customFormat="1" ht="17.25" customHeight="1" x14ac:dyDescent="0.3">
      <c r="A192" s="108"/>
      <c r="B192" s="109"/>
      <c r="C192" s="110"/>
      <c r="D192" s="111"/>
      <c r="E192" s="11"/>
      <c r="F192" s="12"/>
      <c r="G192" s="12"/>
      <c r="H192" s="112"/>
      <c r="I192" s="113"/>
      <c r="L192" s="113"/>
      <c r="M192" s="115"/>
      <c r="N192" s="116"/>
      <c r="O192" s="116"/>
    </row>
    <row r="193" spans="1:16" s="51" customFormat="1" x14ac:dyDescent="0.3">
      <c r="A193" s="108"/>
      <c r="B193" s="109"/>
      <c r="C193" s="110"/>
      <c r="D193" s="111"/>
      <c r="E193" s="11"/>
      <c r="F193" s="12"/>
      <c r="G193" s="12"/>
      <c r="H193" s="112"/>
      <c r="I193" s="113"/>
      <c r="L193" s="113"/>
      <c r="M193" s="115"/>
      <c r="N193" s="116"/>
      <c r="O193" s="116"/>
    </row>
    <row r="194" spans="1:16" s="51" customFormat="1" x14ac:dyDescent="0.3">
      <c r="A194" s="108"/>
      <c r="B194" s="109"/>
      <c r="C194" s="110"/>
      <c r="D194" s="111"/>
      <c r="E194" s="11"/>
      <c r="F194" s="12"/>
      <c r="G194" s="12"/>
      <c r="H194" s="112"/>
      <c r="I194" s="113"/>
      <c r="L194" s="113"/>
      <c r="M194" s="115"/>
      <c r="N194" s="116"/>
      <c r="O194" s="116"/>
    </row>
    <row r="195" spans="1:16" s="51" customFormat="1" x14ac:dyDescent="0.3">
      <c r="A195" s="108"/>
      <c r="B195" s="109"/>
      <c r="C195" s="110"/>
      <c r="D195" s="111"/>
      <c r="E195" s="11"/>
      <c r="F195" s="12"/>
      <c r="G195" s="12"/>
      <c r="H195" s="112"/>
      <c r="I195" s="113"/>
      <c r="L195" s="113"/>
      <c r="M195" s="115"/>
      <c r="N195" s="116"/>
      <c r="O195" s="116"/>
    </row>
    <row r="196" spans="1:16" s="51" customFormat="1" x14ac:dyDescent="0.3">
      <c r="A196" s="108"/>
      <c r="B196" s="109"/>
      <c r="C196" s="110"/>
      <c r="D196" s="111"/>
      <c r="E196" s="11"/>
      <c r="F196" s="12"/>
      <c r="G196" s="12"/>
      <c r="H196" s="112"/>
      <c r="I196" s="113"/>
      <c r="L196" s="113"/>
      <c r="M196" s="115"/>
      <c r="N196" s="116"/>
      <c r="O196" s="116"/>
    </row>
    <row r="197" spans="1:16" s="11" customFormat="1" x14ac:dyDescent="0.3">
      <c r="A197" s="108"/>
      <c r="B197" s="109"/>
      <c r="C197" s="110"/>
      <c r="D197" s="111"/>
      <c r="F197" s="12"/>
      <c r="G197" s="12"/>
      <c r="H197" s="112"/>
      <c r="I197" s="113"/>
      <c r="L197" s="113"/>
      <c r="M197" s="115"/>
      <c r="N197" s="116"/>
      <c r="O197" s="116"/>
    </row>
    <row r="198" spans="1:16" s="11" customFormat="1" x14ac:dyDescent="0.3">
      <c r="A198" s="108"/>
      <c r="B198" s="109"/>
      <c r="C198" s="110"/>
      <c r="D198" s="111"/>
      <c r="F198" s="12"/>
      <c r="G198" s="12"/>
      <c r="H198" s="112"/>
      <c r="I198" s="113"/>
      <c r="L198" s="113"/>
      <c r="M198" s="115"/>
      <c r="N198" s="116"/>
      <c r="O198" s="116"/>
    </row>
    <row r="199" spans="1:16" s="11" customFormat="1" x14ac:dyDescent="0.3">
      <c r="A199" s="108"/>
      <c r="B199" s="109"/>
      <c r="C199" s="110"/>
      <c r="D199" s="111"/>
      <c r="F199" s="12"/>
      <c r="G199" s="12"/>
      <c r="H199" s="112"/>
      <c r="I199" s="113"/>
      <c r="L199" s="113"/>
      <c r="M199" s="115"/>
      <c r="N199" s="116"/>
      <c r="O199" s="116"/>
    </row>
    <row r="200" spans="1:16" s="11" customFormat="1" x14ac:dyDescent="0.3">
      <c r="A200" s="108"/>
      <c r="B200" s="109"/>
      <c r="C200" s="110"/>
      <c r="D200" s="111"/>
      <c r="F200" s="12"/>
      <c r="G200" s="12"/>
      <c r="H200" s="112"/>
      <c r="I200" s="113"/>
      <c r="J200" s="113"/>
      <c r="L200" s="113"/>
      <c r="M200" s="115"/>
      <c r="N200" s="116"/>
      <c r="O200" s="116"/>
      <c r="P200" s="12"/>
    </row>
    <row r="201" spans="1:16" s="11" customFormat="1" x14ac:dyDescent="0.3">
      <c r="A201" s="108"/>
      <c r="B201" s="109"/>
      <c r="C201" s="110"/>
      <c r="D201" s="111"/>
      <c r="F201" s="12"/>
      <c r="G201" s="12"/>
      <c r="H201" s="112"/>
      <c r="I201" s="113"/>
      <c r="J201" s="113"/>
      <c r="L201" s="113"/>
      <c r="M201" s="115"/>
      <c r="N201" s="116"/>
      <c r="O201" s="116"/>
      <c r="P201" s="12"/>
    </row>
    <row r="202" spans="1:16" s="11" customFormat="1" x14ac:dyDescent="0.3">
      <c r="A202" s="108"/>
      <c r="B202" s="109"/>
      <c r="C202" s="110"/>
      <c r="D202" s="111"/>
      <c r="F202" s="12"/>
      <c r="G202" s="12"/>
      <c r="H202" s="112"/>
      <c r="I202" s="113"/>
      <c r="J202" s="113"/>
      <c r="L202" s="113"/>
      <c r="M202" s="115"/>
      <c r="N202" s="116"/>
      <c r="O202" s="116"/>
      <c r="P202" s="12"/>
    </row>
    <row r="203" spans="1:16" x14ac:dyDescent="0.3">
      <c r="H203" s="112"/>
      <c r="L203" s="113"/>
      <c r="P203" s="116"/>
    </row>
    <row r="204" spans="1:16" x14ac:dyDescent="0.3">
      <c r="H204" s="112"/>
      <c r="L204" s="113"/>
      <c r="P204" s="116"/>
    </row>
    <row r="205" spans="1:16" x14ac:dyDescent="0.3">
      <c r="H205" s="112"/>
      <c r="L205" s="113"/>
      <c r="P205" s="116"/>
    </row>
    <row r="206" spans="1:16" x14ac:dyDescent="0.3">
      <c r="H206" s="112"/>
      <c r="L206" s="113"/>
      <c r="P206" s="116"/>
    </row>
    <row r="207" spans="1:16" x14ac:dyDescent="0.3">
      <c r="H207" s="112"/>
      <c r="L207" s="113"/>
      <c r="P207" s="116"/>
    </row>
    <row r="208" spans="1:16" x14ac:dyDescent="0.3">
      <c r="H208" s="112"/>
      <c r="L208" s="113"/>
      <c r="P208" s="116"/>
    </row>
    <row r="209" spans="8:16" x14ac:dyDescent="0.3">
      <c r="H209" s="112"/>
      <c r="P209" s="116"/>
    </row>
    <row r="210" spans="8:16" x14ac:dyDescent="0.3">
      <c r="H210" s="112"/>
      <c r="P210" s="116"/>
    </row>
    <row r="211" spans="8:16" x14ac:dyDescent="0.3">
      <c r="H211" s="112"/>
      <c r="P211" s="116"/>
    </row>
    <row r="212" spans="8:16" x14ac:dyDescent="0.3">
      <c r="H212" s="112"/>
      <c r="P212" s="116"/>
    </row>
    <row r="213" spans="8:16" x14ac:dyDescent="0.3">
      <c r="H213" s="112"/>
      <c r="P213" s="116"/>
    </row>
    <row r="214" spans="8:16" x14ac:dyDescent="0.3">
      <c r="H214" s="112"/>
      <c r="P214" s="116"/>
    </row>
    <row r="215" spans="8:16" x14ac:dyDescent="0.3">
      <c r="H215" s="112"/>
      <c r="P215" s="116"/>
    </row>
    <row r="216" spans="8:16" x14ac:dyDescent="0.3">
      <c r="H216" s="112"/>
      <c r="P216" s="116"/>
    </row>
    <row r="217" spans="8:16" x14ac:dyDescent="0.3">
      <c r="H217" s="112"/>
      <c r="P217" s="116"/>
    </row>
    <row r="218" spans="8:16" x14ac:dyDescent="0.3">
      <c r="H218" s="112"/>
      <c r="P218" s="116"/>
    </row>
    <row r="219" spans="8:16" x14ac:dyDescent="0.3">
      <c r="H219" s="112"/>
      <c r="P219" s="116"/>
    </row>
    <row r="220" spans="8:16" x14ac:dyDescent="0.3">
      <c r="H220" s="112"/>
      <c r="P220" s="116"/>
    </row>
    <row r="221" spans="8:16" x14ac:dyDescent="0.3">
      <c r="H221" s="112"/>
      <c r="P221" s="116"/>
    </row>
    <row r="222" spans="8:16" x14ac:dyDescent="0.3">
      <c r="H222" s="112"/>
      <c r="P222" s="116"/>
    </row>
    <row r="223" spans="8:16" x14ac:dyDescent="0.3">
      <c r="H223" s="112"/>
      <c r="P223" s="116"/>
    </row>
    <row r="224" spans="8:16" x14ac:dyDescent="0.3">
      <c r="H224" s="112"/>
      <c r="P224" s="116"/>
    </row>
    <row r="225" spans="16:16" x14ac:dyDescent="0.3">
      <c r="P225" s="116"/>
    </row>
    <row r="226" spans="16:16" x14ac:dyDescent="0.3">
      <c r="P226" s="116"/>
    </row>
    <row r="227" spans="16:16" x14ac:dyDescent="0.3">
      <c r="P227" s="116"/>
    </row>
    <row r="228" spans="16:16" x14ac:dyDescent="0.3">
      <c r="P228" s="116"/>
    </row>
    <row r="229" spans="16:16" x14ac:dyDescent="0.3">
      <c r="P229" s="116"/>
    </row>
    <row r="230" spans="16:16" x14ac:dyDescent="0.3">
      <c r="P230" s="116"/>
    </row>
    <row r="231" spans="16:16" x14ac:dyDescent="0.3">
      <c r="P231" s="116"/>
    </row>
    <row r="232" spans="16:16" x14ac:dyDescent="0.3">
      <c r="P232" s="116"/>
    </row>
  </sheetData>
  <sheetProtection selectLockedCells="1" selectUnlockedCells="1"/>
  <mergeCells count="4">
    <mergeCell ref="A2:B8"/>
    <mergeCell ref="C3:G4"/>
    <mergeCell ref="C5:G7"/>
    <mergeCell ref="H5:I5"/>
  </mergeCells>
  <phoneticPr fontId="23" type="noConversion"/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horizontalDpi="300" verticalDpi="300" r:id="rId1"/>
  <headerFooter alignWithMargins="0">
    <oddFooter>&amp;L&amp;F&amp;RPage &amp;P de &amp;N</oddFooter>
  </headerFooter>
  <rowBreaks count="2" manualBreakCount="2">
    <brk id="67" max="8" man="1"/>
    <brk id="131" max="8" man="1"/>
  </rowBreaks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eate a new document." ma:contentTypeScope="" ma:versionID="d8ae096c4aeee954b7a66bd409f5a5fc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f99aece0b5e3aabd317029cf5da3d463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2EA2A6-5DE6-4260-A242-95FC1C44C5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6AB72A-8C4F-4ED7-8A86-D10927167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c8ed0c-c911-42cd-ab22-e49222027dd5"/>
    <ds:schemaRef ds:uri="1eb06ccb-1336-471f-ab40-f82b0cc8b6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9208B3-1A80-4323-8D19-EFC6CA03D9F2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Elec - CFO - CFA</vt:lpstr>
      <vt:lpstr>'Lot Elec - CFO - CFA'!Zone_d_impression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2025-09-16T12:16:13Z</cp:lastPrinted>
  <dcterms:created xsi:type="dcterms:W3CDTF">2025-08-25T09:58:47Z</dcterms:created>
  <dcterms:modified xsi:type="dcterms:W3CDTF">2025-09-16T12:16:18Z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